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noblis-my.sharepoint.us/personal/amy_maples_noblis_org/Documents/Desktop/"/>
    </mc:Choice>
  </mc:AlternateContent>
  <xr:revisionPtr revIDLastSave="3864" documentId="8_{A8B8402A-1E5B-47D9-9DBC-81821660F0BB}" xr6:coauthVersionLast="47" xr6:coauthVersionMax="47" xr10:uidLastSave="{3251860F-87BE-4712-96DC-95EE5D50A6AE}"/>
  <bookViews>
    <workbookView xWindow="-42635" yWindow="-100" windowWidth="21467" windowHeight="11443" tabRatio="787" xr2:uid="{7D84FAF1-165B-4046-A445-BDE16A938E1C}"/>
  </bookViews>
  <sheets>
    <sheet name="About This Tool" sheetId="26" r:id="rId1"/>
    <sheet name="Questions" sheetId="13" state="hidden" r:id="rId2"/>
    <sheet name="Facilities O&amp;M Assessment" sheetId="14" r:id="rId3"/>
    <sheet name="Facilities O&amp;M Results" sheetId="20" r:id="rId4"/>
    <sheet name="Facilities Mgmt. Assessment" sheetId="18" r:id="rId5"/>
    <sheet name="Facilities Mgmt. Results" sheetId="21" r:id="rId6"/>
    <sheet name="Energy Assessment" sheetId="16" r:id="rId7"/>
    <sheet name="Energy Results" sheetId="23" r:id="rId8"/>
    <sheet name="Water Assessment" sheetId="6" r:id="rId9"/>
    <sheet name="Water Results" sheetId="24" r:id="rId10"/>
    <sheet name="Sustainability Assessment" sheetId="17" r:id="rId11"/>
    <sheet name="Sustainability Results" sheetId="25" r:id="rId12"/>
    <sheet name="Perf. Measures Assessment" sheetId="1" r:id="rId13"/>
    <sheet name="Perf. Measures Results" sheetId="3" r:id="rId14"/>
    <sheet name="Lead.-Proj. Mgmt. Assessment" sheetId="15" r:id="rId15"/>
    <sheet name="Lead.-Proj. Mgmt. Results" sheetId="22" r:id="rId16"/>
    <sheet name="Scenarios" sheetId="5" r:id="rId17"/>
    <sheet name="Backend" sheetId="2" state="hidden" r:id="rId18"/>
  </sheets>
  <definedNames>
    <definedName name="_xlnm._FilterDatabase" localSheetId="1" hidden="1">Questions!$A$1:$E$119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20" l="1"/>
  <c r="F12" i="22"/>
  <c r="F4" i="21"/>
  <c r="F5" i="21"/>
  <c r="F6" i="21"/>
  <c r="F7" i="21"/>
  <c r="F8" i="21"/>
  <c r="F9" i="21"/>
  <c r="F10" i="21"/>
  <c r="F11" i="21"/>
  <c r="F12" i="21"/>
  <c r="F13" i="21"/>
  <c r="F14" i="21"/>
  <c r="F15" i="21"/>
  <c r="F3" i="21"/>
  <c r="G3" i="2"/>
  <c r="G4" i="2"/>
  <c r="G5" i="2"/>
  <c r="G6" i="2"/>
  <c r="G7" i="2"/>
  <c r="G8" i="2"/>
  <c r="G2" i="2"/>
  <c r="C5" i="25"/>
  <c r="F5" i="25" s="1"/>
  <c r="C5" i="24"/>
  <c r="F4" i="24" s="1"/>
  <c r="C5" i="22"/>
  <c r="F13" i="22" s="1"/>
  <c r="C5" i="3"/>
  <c r="C5" i="23"/>
  <c r="F10" i="23" s="1"/>
  <c r="F6" i="23"/>
  <c r="F7" i="23"/>
  <c r="F8" i="23"/>
  <c r="F9" i="23"/>
  <c r="F11" i="23"/>
  <c r="F22" i="23"/>
  <c r="F23" i="23"/>
  <c r="F24" i="23"/>
  <c r="F3" i="23"/>
  <c r="C5" i="20"/>
  <c r="C5" i="21"/>
  <c r="F9" i="3"/>
  <c r="F4" i="3"/>
  <c r="F5" i="3"/>
  <c r="F6" i="3"/>
  <c r="F7" i="3"/>
  <c r="F8" i="3"/>
  <c r="F3" i="3"/>
  <c r="F18" i="20" l="1"/>
  <c r="F8" i="20"/>
  <c r="F9" i="20"/>
  <c r="F6" i="20"/>
  <c r="F4" i="20"/>
  <c r="F7" i="20"/>
  <c r="F5" i="20"/>
  <c r="F9" i="22"/>
  <c r="F20" i="22"/>
  <c r="F19" i="22"/>
  <c r="F6" i="22"/>
  <c r="F5" i="22"/>
  <c r="F16" i="22"/>
  <c r="F4" i="22"/>
  <c r="F14" i="22"/>
  <c r="F3" i="22"/>
  <c r="F11" i="22"/>
  <c r="F10" i="22"/>
  <c r="F21" i="22"/>
  <c r="F8" i="22"/>
  <c r="F7" i="22"/>
  <c r="F18" i="22"/>
  <c r="F17" i="22"/>
  <c r="F15" i="22"/>
  <c r="F3" i="25"/>
  <c r="F7" i="25"/>
  <c r="F6" i="25"/>
  <c r="F4" i="25"/>
  <c r="F8" i="25"/>
  <c r="F3" i="24"/>
  <c r="F6" i="24"/>
  <c r="F5" i="24"/>
  <c r="F8" i="24"/>
  <c r="F7" i="24"/>
  <c r="F21" i="23"/>
  <c r="F20" i="23"/>
  <c r="F19" i="23"/>
  <c r="F18" i="23"/>
  <c r="F12" i="23"/>
  <c r="F15" i="23"/>
  <c r="F26" i="23"/>
  <c r="F14" i="23"/>
  <c r="F29" i="23"/>
  <c r="F17" i="23"/>
  <c r="F5" i="23"/>
  <c r="F28" i="23"/>
  <c r="F16" i="23"/>
  <c r="F4" i="23"/>
  <c r="F27" i="23"/>
  <c r="F25" i="23"/>
  <c r="F13" i="23"/>
  <c r="F25" i="20"/>
  <c r="F23" i="20"/>
  <c r="F22" i="20"/>
  <c r="F14" i="20"/>
  <c r="F24" i="20"/>
  <c r="F12" i="20"/>
  <c r="F17" i="20"/>
  <c r="F20" i="20"/>
  <c r="F19" i="20"/>
  <c r="F16" i="20"/>
  <c r="F15" i="20"/>
  <c r="F21" i="20"/>
  <c r="F27" i="20"/>
  <c r="F26" i="20"/>
  <c r="F13" i="20"/>
  <c r="F11" i="20"/>
  <c r="F10" i="20"/>
  <c r="F28" i="20"/>
  <c r="C4" i="3"/>
  <c r="C6" i="3" s="1"/>
  <c r="C4" i="21" l="1"/>
  <c r="C6" i="21" s="1"/>
  <c r="C4" i="24"/>
  <c r="C6" i="24" s="1"/>
  <c r="C4" i="25"/>
  <c r="C6" i="25" s="1"/>
  <c r="C4" i="23"/>
  <c r="C6" i="23" s="1"/>
  <c r="C4" i="22"/>
  <c r="C6" i="22" s="1"/>
  <c r="C4" i="20"/>
  <c r="C6"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tc={F30F241A-0752-4F8B-B732-9D9B6B0AD5B6}</author>
    <author>tc={E38A5ACE-B0D5-4D4C-946A-2B6178974BE6}</author>
    <author>tc={0940F62A-891B-4E42-B956-F8D3A5A6D121}</author>
    <author>tc={866C7EF4-3346-4FB1-9D78-93BAF38CB2C7}</author>
    <author>tc={4ADDF320-6BCA-464D-A6B0-A383E3584CED}</author>
    <author>tc={7B0063EA-E7E8-4322-A46F-0C6D56231AD3}</author>
    <author>tc={C028D73A-18E8-4520-89F1-2CB5337688BC}</author>
    <author>tc={38603980-9A6D-4B88-94A6-3894E5DBCABA}</author>
    <author>tc={CE2A15DA-0FE0-4DCC-B92C-2208A175FA41}</author>
    <author>tc={3E894153-5B67-4035-8A6F-533D836AEC27}</author>
    <author>tc={7A50F925-5EFF-4DB9-82EF-C8D6E6850A73}</author>
    <author>tc={B44C11FC-6574-478D-B196-2EDF545AF722}</author>
    <author>tc={9E886E35-DEDB-4785-8008-DBBFCF8011E5}</author>
    <author>tc={86BCF783-38F1-4DE1-A245-3EE0F9330DB0}</author>
    <author>tc={F310CC3D-D6F8-4B0D-8DF9-8E0C3DA780B6}</author>
    <author>tc={340C3DDC-6A14-48DB-A320-AD8A10182451}</author>
    <author>tc={4377EE55-8892-4077-9E93-754844C24026}</author>
    <author>tc={DB0ECABF-DA22-4D9E-83CA-FE0A0F56E08D}</author>
    <author>tc={7281DE8C-D981-44EA-92B2-16890DD85E67}</author>
    <author>tc={B53DD98F-BABF-4C70-B9C5-3B1F3A95768F}</author>
    <author>tc={6AB8EC8F-8791-49AC-815D-D480B8E47532}</author>
  </authors>
  <commentList>
    <comment ref="D2" authorId="0" shapeId="0" xr:uid="{F30F241A-0752-4F8B-B732-9D9B6B0AD5B6}">
      <text>
        <t>[Threaded comment]
Your version of Excel allows you to read this threaded comment; however, any edits to it will get removed if the file is opened in a newer version of Excel. Learn more: https://go.microsoft.com/fwlink/?linkid=870924
Comment:
    38% correct rate - and no longer high priority - removed from assessment</t>
      </text>
    </comment>
    <comment ref="D17" authorId="1" shapeId="0" xr:uid="{E38A5ACE-B0D5-4D4C-946A-2B6178974BE6}">
      <text>
        <t>[Threaded comment]
Your version of Excel allows you to read this threaded comment; however, any edits to it will get removed if the file is opened in a newer version of Excel. Learn more: https://go.microsoft.com/fwlink/?linkid=870924
Comment:
    36% correct rate - removed from assessment</t>
      </text>
    </comment>
    <comment ref="D20" authorId="2" shapeId="0" xr:uid="{0940F62A-891B-4E42-B956-F8D3A5A6D121}">
      <text>
        <t>[Threaded comment]
Your version of Excel allows you to read this threaded comment; however, any edits to it will get removed if the file is opened in a newer version of Excel. Learn more: https://go.microsoft.com/fwlink/?linkid=870924
Comment:
    30% correct rate - removed from assessment</t>
      </text>
    </comment>
    <comment ref="D21" authorId="3" shapeId="0" xr:uid="{866C7EF4-3346-4FB1-9D78-93BAF38CB2C7}">
      <text>
        <t>[Threaded comment]
Your version of Excel allows you to read this threaded comment; however, any edits to it will get removed if the file is opened in a newer version of Excel. Learn more: https://go.microsoft.com/fwlink/?linkid=870924
Comment:
    41% correct rate - removed from assessment</t>
      </text>
    </comment>
    <comment ref="D22" authorId="4" shapeId="0" xr:uid="{4ADDF320-6BCA-464D-A6B0-A383E3584CED}">
      <text>
        <t>[Threaded comment]
Your version of Excel allows you to read this threaded comment; however, any edits to it will get removed if the file is opened in a newer version of Excel. Learn more: https://go.microsoft.com/fwlink/?linkid=870924
Comment:
    References Energy Star Portfolio Manager - may go away - removed from assessment</t>
      </text>
    </comment>
    <comment ref="D27" authorId="5" shapeId="0" xr:uid="{7B0063EA-E7E8-4322-A46F-0C6D56231AD3}">
      <text>
        <t>[Threaded comment]
Your version of Excel allows you to read this threaded comment; however, any edits to it will get removed if the file is opened in a newer version of Excel. Learn more: https://go.microsoft.com/fwlink/?linkid=870924
Comment:
    Lamp references are outdated - removed from assessment</t>
      </text>
    </comment>
    <comment ref="D28" authorId="6" shapeId="0" xr:uid="{C028D73A-18E8-4520-89F1-2CB5337688BC}">
      <text>
        <t>[Threaded comment]
Your version of Excel allows you to read this threaded comment; however, any edits to it will get removed if the file is opened in a newer version of Excel. Learn more: https://go.microsoft.com/fwlink/?linkid=870924
Comment:
    Lighting strategy referenced is outdated - removed from assessment</t>
      </text>
    </comment>
    <comment ref="D29" authorId="7" shapeId="0" xr:uid="{38603980-9A6D-4B88-94A6-3894E5DBCABA}">
      <text>
        <t>[Threaded comment]
Your version of Excel allows you to read this threaded comment; however, any edits to it will get removed if the file is opened in a newer version of Excel. Learn more: https://go.microsoft.com/fwlink/?linkid=870924
Comment:
    No longer high priority - removed from assessment</t>
      </text>
    </comment>
    <comment ref="D30" authorId="8" shapeId="0" xr:uid="{CE2A15DA-0FE0-4DCC-B92C-2208A175FA41}">
      <text>
        <t>[Threaded comment]
Your version of Excel allows you to read this threaded comment; however, any edits to it will get removed if the file is opened in a newer version of Excel. Learn more: https://go.microsoft.com/fwlink/?linkid=870924
Comment:
    41% correct rate - removed from assessment</t>
      </text>
    </comment>
    <comment ref="D31" authorId="9" shapeId="0" xr:uid="{3E894153-5B67-4035-8A6F-533D836AEC27}">
      <text>
        <t>[Threaded comment]
Your version of Excel allows you to read this threaded comment; however, any edits to it will get removed if the file is opened in a newer version of Excel. Learn more: https://go.microsoft.com/fwlink/?linkid=870924
Comment:
    26% correct rate - removed from assessment</t>
      </text>
    </comment>
    <comment ref="D33" authorId="10" shapeId="0" xr:uid="{7A50F925-5EFF-4DB9-82EF-C8D6E6850A73}">
      <text>
        <t>[Threaded comment]
Your version of Excel allows you to read this threaded comment; however, any edits to it will get removed if the file is opened in a newer version of Excel. Learn more: https://go.microsoft.com/fwlink/?linkid=870924
Comment:
    42% correct rate - removed from assessment</t>
      </text>
    </comment>
    <comment ref="D37" authorId="11" shapeId="0" xr:uid="{B44C11FC-6574-478D-B196-2EDF545AF722}">
      <text>
        <t>[Threaded comment]
Your version of Excel allows you to read this threaded comment; however, any edits to it will get removed if the file is opened in a newer version of Excel. Learn more: https://go.microsoft.com/fwlink/?linkid=870924
Comment:
    37% correct rate - references Energy Star Portfolio Manager - may go away - removed from assessment</t>
      </text>
    </comment>
    <comment ref="D41" authorId="12" shapeId="0" xr:uid="{9E886E35-DEDB-4785-8008-DBBFCF8011E5}">
      <text>
        <t>[Threaded comment]
Your version of Excel allows you to read this threaded comment; however, any edits to it will get removed if the file is opened in a newer version of Excel. Learn more: https://go.microsoft.com/fwlink/?linkid=870924
Comment:
    References Energy Star Portfolio Manager - may go away</t>
      </text>
    </comment>
    <comment ref="D56" authorId="13" shapeId="0" xr:uid="{86BCF783-38F1-4DE1-A245-3EE0F9330DB0}">
      <text>
        <t>[Threaded comment]
Your version of Excel allows you to read this threaded comment; however, any edits to it will get removed if the file is opened in a newer version of Excel. Learn more: https://go.microsoft.com/fwlink/?linkid=870924
Comment:
    References Energy Star Portfolio Manager - may go away</t>
      </text>
    </comment>
    <comment ref="D61" authorId="14" shapeId="0" xr:uid="{F310CC3D-D6F8-4B0D-8DF9-8E0C3DA780B6}">
      <text>
        <t>[Threaded comment]
Your version of Excel allows you to read this threaded comment; however, any edits to it will get removed if the file is opened in a newer version of Excel. Learn more: https://go.microsoft.com/fwlink/?linkid=870924
Comment:
    Executive Order 14008 has been revoked</t>
      </text>
    </comment>
    <comment ref="D63" authorId="15" shapeId="0" xr:uid="{340C3DDC-6A14-48DB-A320-AD8A10182451}">
      <text>
        <t>[Threaded comment]
Your version of Excel allows you to read this threaded comment; however, any edits to it will get removed if the file is opened in a newer version of Excel. Learn more: https://go.microsoft.com/fwlink/?linkid=870924
Comment:
    Suggest removing the year from the standards - the ASHRAE standards are quite outdated</t>
      </text>
    </comment>
    <comment ref="D78" authorId="16" shapeId="0" xr:uid="{4377EE55-8892-4077-9E93-754844C24026}">
      <text>
        <t>[Threaded comment]
Your version of Excel allows you to read this threaded comment; however, any edits to it will get removed if the file is opened in a newer version of Excel. Learn more: https://go.microsoft.com/fwlink/?linkid=870924
Comment:
    References Energy Star Portfolio Manager - may go away</t>
      </text>
    </comment>
    <comment ref="D82" authorId="17" shapeId="0" xr:uid="{DB0ECABF-DA22-4D9E-83CA-FE0A0F56E08D}">
      <text>
        <t>[Threaded comment]
Your version of Excel allows you to read this threaded comment; however, any edits to it will get removed if the file is opened in a newer version of Excel. Learn more: https://go.microsoft.com/fwlink/?linkid=870924
Comment:
    References Energy Star - may go away - removed from assessment</t>
      </text>
    </comment>
    <comment ref="D101" authorId="18" shapeId="0" xr:uid="{7281DE8C-D981-44EA-92B2-16890DD85E67}">
      <text>
        <t>[Threaded comment]
Your version of Excel allows you to read this threaded comment; however, any edits to it will get removed if the file is opened in a newer version of Excel. Learn more: https://go.microsoft.com/fwlink/?linkid=870924
Comment:
    References Energy Star Portfolio Manager - may go away</t>
      </text>
    </comment>
    <comment ref="D108" authorId="19" shapeId="0" xr:uid="{B53DD98F-BABF-4C70-B9C5-3B1F3A95768F}">
      <text>
        <t>[Threaded comment]
Your version of Excel allows you to read this threaded comment; however, any edits to it will get removed if the file is opened in a newer version of Excel. Learn more: https://go.microsoft.com/fwlink/?linkid=870924
Comment:
    Suggest removing the year from the standards - the ASHRAE standards are quite outdated</t>
      </text>
    </comment>
    <comment ref="D114" authorId="20" shapeId="0" xr:uid="{6AB8EC8F-8791-49AC-815D-D480B8E47532}">
      <text>
        <t>[Threaded comment]
Your version of Excel allows you to read this threaded comment; however, any edits to it will get removed if the file is opened in a newer version of Excel. Learn more: https://go.microsoft.com/fwlink/?linkid=870924
Comment:
    Executive Order 14008 has been revoked - removed from assessment</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<sst xmlns="http://schemas.openxmlformats.org/spreadsheetml/2006/main" count="1130" uniqueCount="393">
  <si>
    <t>Welcome to FEDSAT!</t>
  </si>
  <si>
    <t>Get Started</t>
  </si>
  <si>
    <t>Facilities Operations and Maintenance module</t>
  </si>
  <si>
    <t>Facilities Management Technology module</t>
  </si>
  <si>
    <t>Energy Management module</t>
  </si>
  <si>
    <t>Water Efficiency module</t>
  </si>
  <si>
    <t>Sustainability module</t>
  </si>
  <si>
    <t>Performance Measures module</t>
  </si>
  <si>
    <t>Leadership and Project Management module</t>
  </si>
  <si>
    <t>About FEDSAT</t>
  </si>
  <si>
    <t>What is the FBPTA?</t>
  </si>
  <si>
    <t>The Federal Buildings Personnel Training Act (FBPTA) of 2010 requires all federal personnel providing building operations and maintenance services to demonstrate competencies necessary to effectively operate government facilities.</t>
  </si>
  <si>
    <t>What is FEDSAT?</t>
  </si>
  <si>
    <t>The Federal Facilities Skills Assessment Tool (FEDSAT) is a no-cost skills assessment tool for personnel to demonstrate knowledge of recognized high priority FBPTA “performances,” defined as typical job functions for facilities personnel.
Through FEDSAT, FBPTA-affected personnel can assess their knowledge of the high priority performances, identify areas where additional training is needed, and locate free training resources available from the Federal government, industry associations, and other sources, to fill gaps in recognized high priority FBPTA performances.</t>
  </si>
  <si>
    <t>How was FEDSAT developed?</t>
  </si>
  <si>
    <t>Shortly after the FBPTA was passed, the U.S. General Services Administration (GSA) Office of Government-wide Policy (OGP) developed the Facilities Management Institute (FMI) as a "cloud institute," a site to help federal facility managers keep track of progress and work toward fulfilling the FBPTA requirements. In collaboration with the Department of Energy's Better Buildings Workforce Guidelines project and over 800 other federal facilities experts, FMI developed a FBPTA “competency model,” and renamed it Accelerate FM. Accelerate FM identifies facilities management subject areas whose scope covered the breadth of the defined performances. The team identified more than 200 job performances for potential inclusion in FEDSAT.
After multiple rounds of refinement and public comment, this model consists of the 80 highest priority performances. Rather than evaluate facility managers in each of these performances, the model maps these performances to existing professional certifications and educational courses, allowing qualified individuals to use completion of these programs to "opt out" of duplicative assessments.</t>
  </si>
  <si>
    <t>Section</t>
  </si>
  <si>
    <t>Performance</t>
  </si>
  <si>
    <t>Scenario</t>
  </si>
  <si>
    <t>Question</t>
  </si>
  <si>
    <t>Correct Answer</t>
  </si>
  <si>
    <t>Facilities Operations and Maintenance</t>
  </si>
  <si>
    <t>1.1.1</t>
  </si>
  <si>
    <t xml:space="preserve">
Which of the following lists of loads is in the correct order, from highest to lowest consumption, for a typical office building in a moderate climate zone?
A) Cooling, lighting, ventilation, space heating.
B) Lighting, ventilation, cooling, space heating.
C) Space heating, ventilation, lighting, cooling.
D) Lighting, cooling, space heating, ventilation.
</t>
  </si>
  <si>
    <t>D</t>
  </si>
  <si>
    <t>1A</t>
  </si>
  <si>
    <t xml:space="preserve">
Based on the current mechanical profile of this building, one way to reduce energy use in this building would be
A) Decrease the amount of outdoor air introduced to the circulation.
B) Increase the number of zones in the building to respond to specific cooling needs.
C) Replace filtration media more often, based on spot-checking filters weekly.
D) Adjust the timer controls of the system to reflect actual occupancy hours and uses.
</t>
  </si>
  <si>
    <t xml:space="preserve">
What is one strategy, based on the existing conditions, that could decrease energy use in this building without affecting occupant productivity and comfort?
A) Install vacancy sensors to control lighting.
B) Add more filtration media in the HVAC system.
C) Eliminate elevator usage on weekends.
D) Power off the mechanical system earlier on weekdays.
</t>
  </si>
  <si>
    <t>A</t>
  </si>
  <si>
    <t xml:space="preserve">
The largest electricity use in a typical office building in a moderate climate zone comes from
A) water heating.
B) lighting.
C) refrigeration.
D) plug loads.
E) cooling.
</t>
  </si>
  <si>
    <t>E</t>
  </si>
  <si>
    <t xml:space="preserve">
One strategy for reducing cooling and heating loads with respect to an existing building's envelope would be
A) replace operable windows with fixed windows to account for conditioned air loss.
B) conduct air leakage tests around windows and doors and seal gaps in the assembly.
C) add a layer of gypsum wall board to the interior face of exterior walls for increased R-values.
D) change mechanical system filters near exterior walls more frequently than other filter locations.
</t>
  </si>
  <si>
    <t>B</t>
  </si>
  <si>
    <t>1.1.6</t>
  </si>
  <si>
    <t xml:space="preserve">
Which of the following is not a recommended component of the walk-down inspection, as detailed in the Building Retuning Process?
A) use of digital thermometers to check the temperature of supply air at registers
B) record building data, such as year constructed, occupancy data, and metering data
C) a walk-through during regular business and non-business hours, and verification that programmable thermostats are functioning properly
D) check for missing panels, filters, or covers on mechanical equipment
</t>
  </si>
  <si>
    <t xml:space="preserve">
During the Building Retuning Process investigation phase, which of the following could be an indication that the mechanical system is NOT functioning properly on the sixth floor, where tenants complain about being too cold?
A) Ceiling-mounted return diffusers are not spaced evenly throughout the open workstation area.
B) Roller shades are completely extended on the south facade.
C) A wall-mounted sensor/thermostat is located directly behind a large copy machine that runs throughout the day.
D) Pantry equipment is located far from the building service core.
</t>
  </si>
  <si>
    <t>C</t>
  </si>
  <si>
    <t xml:space="preserve">
Reviewing the information and temperature chart provided in Scenario 1A which of the following could be an accurate statement, interpolating the data?
A) More supply air should be moved through Zone 6 East to Zone 6 West to assist with the added cooling load.
B) The HVAC supply system for the entire floor should be powered on earlier in the morning to get ambient temperatures within an acceptable range.
C) There is a large conference or meeting every day in the conference center, since the temperatures are highest within that zone.
D) Zone 6 West needs to be recalibrated, as the ambient temperature for more than half the day is above the normal human thermal comfort zone.
</t>
  </si>
  <si>
    <t xml:space="preserve">
Complaints of mechanical noise and undesirable temperature ranges could be the result of
A) incorrect mechanical diffuser selection for the ceiling plane.
B) thermostats installed in undesirable locations.
C) normal fluid circulation in water heating systems.
D) improperly balanced air supply.
</t>
  </si>
  <si>
    <t xml:space="preserve">
According to the PNNL Re-tuning Training Guide, when re-tuning single duct variable air volume (SDVAV) air handling units, outside air temperature, return air temperature, and discharge static pressure should be checked and logged at
A) 12-hour intervals.
B) 1-hour intervals.
C) 15-minute intervals.
D) 24-hour intervals.
</t>
  </si>
  <si>
    <t>1.1.7</t>
  </si>
  <si>
    <t xml:space="preserve">
Which of the following is an example of preventive maintenance?
A) Replacing individual mechanical system filters when clogged or broken.
B) Replacing mechanical system filters every three months throughout the system.
C) Monitoring air quality levels to determine when to replace specific air filters.
D) Upgrading air filters from plastic mesh to perforated metal.
</t>
  </si>
  <si>
    <t xml:space="preserve">
Which of the following is an example of predictive maintenance used for circuit breakers?
A) Polarization index
B) Non-destructive testing
C) Vibration analysis
D) Infrared thermography
</t>
  </si>
  <si>
    <t xml:space="preserve">
The common restroom exhaust system is not performing correctly in a multi-story office building, and tenants are complaining about odors.  One strategy for improving the situation is
A) increase the supply air coming into the restrooms until the complaints dissipate.
B) close the restrooms until further notice.
C) check the louver and fan at the roof level to inspect for debris or clogs that need to be cleared.
D) install room deodorizer devices that deploy fragrance on a regular basis in each restroom.
</t>
  </si>
  <si>
    <t xml:space="preserve">
Replacing worn out or rusted components in a roof-top air handling unit is an example of
A) preventative maintenance.
B) predictive maintenance.
C) corrective maintenance.
D) regular maintenance.
</t>
  </si>
  <si>
    <t>1.3.1</t>
  </si>
  <si>
    <t xml:space="preserve">
Which of the following is the best strategy for mitigating potential water leakage into a building through the exterior walls?
A) Locating catchment basins adjacent to the building to dispose of stormwater from downspouts.
B) Maintaining positive slope away from the building in planting beds and landscaping.
C) Installation of permanent walk-off mats at all major entrances to the building.
D) Installation of deep overhangs at exterior walls.
</t>
  </si>
  <si>
    <t xml:space="preserve">
Which of the following is an environmentally responsible strategy for managing storm water on site?
A) Repave driveways and parking lot surfaces to maintain a smooth surface for run off.
B) Combining storm water and waste water into a combined sewer system.
C) Slope parking areas toward area drains evenly spaced throughout the parking area.
D) Replacing asphalt or concrete walkways with pervious paving materials.
</t>
  </si>
  <si>
    <t>1.3.2</t>
  </si>
  <si>
    <t xml:space="preserve">
In the building in Scenario 1A, the high humidity levels constant throughout the year can contribute to
A) drying out of exterior gaskets and seals.
B) mold and mildew within exterior building envelope systems.
C) air leakage at exterior building system joints.
D) breakdown of waterproofing membranes at grade.
</t>
  </si>
  <si>
    <t xml:space="preserve">
To mitigate the complaints received by the sixth floor tenants in Scenario 1A, the building management staff could
A) reduce the amount of electric lighting on the east and west sides of each floor of the building.
B) replace the windows with solid or opaque glass panels.
C) install horizontal exterior sun shades on the east and west facades.
D) install internal daylight control devices that can assist in blocking solar gain.
</t>
  </si>
  <si>
    <t xml:space="preserve">
Mitigating direct sunlight on the east and west elevations of an all-glass, two-story building in Texas could be best accomplished by
A) replacing the windows with solid or opaque glass panels.
B) planting evergreen trees along both elevations.
C) installing horizontal exterior sun shades on the east and west facades.
D) reducing the amount of electric lighting on the east and west sides of each floor of the building.
</t>
  </si>
  <si>
    <t>2.1.1</t>
  </si>
  <si>
    <t xml:space="preserve">
The HVAC system in the building in Scenario 1A needs to be re-tuned for optimizing the equipment and minimizing energy use. What data sets would be most helpful in analyzing the system and determining how to make adjustments?
A) Occupancy numbers per space cross-referenced with daylight levels and time of day.
B) Occupant loads, actual temperature readings and times of day.
C) Occupancy numbers per space, actual temperature readings, and time of day.
D) Log temperature set points and cross-reference with actual temperature readings and times of day.
</t>
  </si>
  <si>
    <t xml:space="preserve">
Entering building performance data into the Energy Star Portfolio Manager program assists in tracking
A) overall building energy use tracked only through data from utility bills.
B) overall building energy use tracked only through the use of existing meters.
C) overall building energy use, either through existing meters or utility bill data.
D) water use only, tracked through existing meters.
E) water use only, tracked through utility bills.
</t>
  </si>
  <si>
    <t>2.1.2</t>
  </si>
  <si>
    <t>2A</t>
  </si>
  <si>
    <t xml:space="preserve">
To maintain occupant comfort, what is one strategy for adjusting the HVAC system to accommodate the new tenant and their around-the-clock work pace?
A) Replace the controls that are associated with the existing air handling unit to be the same as controls for other units throughout the building.
B) Replace the building air handling unit with a more efficient unit that will cycle down operations during overnight hours.
C) Adjust the volume of conditioned air that serves the entire building after normal working hours, but maintain service to all spaces in the building.
D) Install dampers in existing ductwork to control the conditioned ventilation after normal working hours to those areas of the building that require it, and adjust the system controls to override set-backs for the floors involved.
</t>
  </si>
  <si>
    <t>2.1.3</t>
  </si>
  <si>
    <t xml:space="preserve">
Which of the following combinations of factors BEST contributes to the indoor environmental quality of a space?
A) acoustics, air movement, furniture configuration
B) temperature, furniture configuration, lighting
C) humidity, daylight intensity, furniture configuration
D) temperature, humidity, acoustics
</t>
  </si>
  <si>
    <t>2.1.4</t>
  </si>
  <si>
    <t xml:space="preserve">
In the building described in Scenario 2A, the tenant moves out at the end of their lease term, leaving a two-floor vacancy.  The building engineering team should
A) leave the system as is in anticipation of another tenant needing the same configuration.
B) remove all dampers previously installed for the constant-use tenant.
C) remove all thermostats and sensors from the unoccupied space.
D) adjust and re-set HVAC set-back points for the vacant floors to reflect the change in occupancy of the space.
</t>
  </si>
  <si>
    <t>2.1.8</t>
  </si>
  <si>
    <t>2B</t>
  </si>
  <si>
    <t xml:space="preserve">
One strategy for increasing occupant comfort for those working on the south side of the building would be
A) lower temperature set-points for the zones on the east and west sides of the building that border the south side of the building.
B) lower temperature set-points for the zones that control the south-facing portions of the floor.
C) restore factory presets for all zones on all sides of the building.
D) increase temperature set-points for the zones that control the south-facing portions of the building.
</t>
  </si>
  <si>
    <t>2.2.1</t>
  </si>
  <si>
    <t xml:space="preserve">
Over time all lamps experience decreased light output.  Which lamp type, on average, experiences the greatest drop in light output over time?
A) metal halide
B) T8 fluorescent
C) T5 fluorescent
D) high pressure sodium
</t>
  </si>
  <si>
    <t xml:space="preserve">
One strategy for economic and sustainable lighting operations is
A) eliminate regular cleaning of diffusers and shades to remove maintenance time.
B) replace all light fixtures in a space when furniture is reconfigured.
C) re-commission the entire system on a regular basis to ensure the system continues to perform as designed.
D) design the system with a variety of lamp types to stagger lamp life and lighting quality.
E) install window treatments that minimize light trespass from the exterior.
</t>
  </si>
  <si>
    <t>2.2.5</t>
  </si>
  <si>
    <t xml:space="preserve">
If water consumption for a building is regularly running over 10% of the baseline water budget established during design (or redesign and recommissioning), the facility manager should first
A) install aerators on all faucets in common restrooms.
B) replace all toilets with more efficient fixtures.
C) adjust the baseline water budget to reflect the higher amount.
D) contact the local water utility to schedule a leak detection study.
</t>
  </si>
  <si>
    <t>2.5.1</t>
  </si>
  <si>
    <t xml:space="preserve">
Based on the FEMP O&amp;M Best Practices and the "Ten Steps to Operational Efficiency," which of the following could be an action item in Step 2, Tracking O&amp;M Activities?
A) purchase and implement a Computerized Maintenance Management System (CMMS)
B) define and complete operator training needs
C) trend collected and diagnostic data
D) prioritize a list of troubled systems or equipment
</t>
  </si>
  <si>
    <t xml:space="preserve">
Weekly inspection of a boiler to look for and address cracks, leaks, or signs of wear on components is an example of
A) reactive maintenance.
B) predictive maintenance.
C) preventive maintenance.
D) proactive maintenance.
</t>
  </si>
  <si>
    <t xml:space="preserve">
According to the FEMP O&amp;M Best Practices, which of the following inspections on air handling systems can be done annually?
A) Clean coils if significant dirt is present and hampering coil performance
B) Check filter condition according to system type and manufacturer’s recommendations
C) Inspect for leakage due to major connections and access doors not being properly closed
D) Complete overall visual inspection to be sure all equipment is operating and safety systems are in place
</t>
  </si>
  <si>
    <t>2.5.2</t>
  </si>
  <si>
    <t xml:space="preserve">
Which of the following is an example of an action taken during building re-commissioning?
A) completing meter readings at all locations within a building
B) cleaning ductwork between dampers
C) minimizing/eliminating simultaneous heating and cooling of spaces
D) running equipment 24/7 to monitor energy use
</t>
  </si>
  <si>
    <t>2.5.3</t>
  </si>
  <si>
    <t xml:space="preserve">
What is a benefit of logging and tracking trends in differential pressure across a supply filter in an HVAC system?
A) Operators can clean filters instead of replacing them to prolong their usable lives.
B) Filters can be replaced more frequently to keep air as clean as possible.
C) Operators can determine when to replace a filter rather than waiting to replace it at a predetermined time.
D) Filters can be left in place longer without decreased air volume to offset filter clogging.
</t>
  </si>
  <si>
    <t>2.5.4</t>
  </si>
  <si>
    <t xml:space="preserve">
Before a new building is first occupied, when is the best time to perform building systems commissioning?
A) Prior to installation, and ten years after initial occupant move-in.
B) When a new building system is installed and ten years after installation.
C) Prior to installation, and at regular intervals throughout the system's life.
D) When a new building system is installed, and at regular intervals throughout the system's life.
</t>
  </si>
  <si>
    <t xml:space="preserve">
Which of the following can a user do by installing submeters on major building systems?
A) pinpoint days and times in a work week when energy use is at its peak
B) track seasonal trends in energy use
C) determine which systems are consuming the most energy and work to implement energy conservation measures
D) all of these
E) none of these
</t>
  </si>
  <si>
    <t>2.5.5</t>
  </si>
  <si>
    <t xml:space="preserve">
Which of the following software programs assists facilities staff with diagnosing problems with HVAC equipment?
A) PACRAT (Performance and Continuous Recommissioning Analysis Tool)
B) CMMS (Computerized Maintenance Management System)
C) Energy Expert
D) Portfolio Manager
</t>
  </si>
  <si>
    <t>2.5.11</t>
  </si>
  <si>
    <t xml:space="preserve">
Which of the following are examples of building features that support physical health and well-being and are often under the facility manager and building operator control?
A) Enhanced ventilation and comfort controls (temperature, light, sound)
B) Regular use of stairs by occupants
C) Installing vending machines with organic food
D) Designing buildings that are under three stories
</t>
  </si>
  <si>
    <t xml:space="preserve">
A facility manager can impact indoor environmental quality and improve the health and well-being of the occupants by
A) implementing a comprehensive indoor environmental quality program that includes prevention, corrective action, and measurement of results.
B) increasing insulation in walls to improve indoor environmental quality.
C) designing buildings with solar panels to improve health of occupants.
D) improving lighting efficiency by using motion sensors in common areas that are not used continuously.
</t>
  </si>
  <si>
    <t>Facilities Management Technology</t>
  </si>
  <si>
    <t>3.1.1</t>
  </si>
  <si>
    <t xml:space="preserve">
A facility manager has been tasked with researching energy efficiency of new rooftop air conditioning units. Which of the following is the best resource to find data on the energy efficiency ratio of different air conditioners on the market?
A) Read articles from the International Facility Management Association's Facility Management Journal (FMJ).
B) Consult the National Renewable Energy Laboratory's Technology Performance Exchange website to view data on available and emerging green building products and technologies.
C) Consult Federal Green Building Magazine for articles on new air conditioners.
D) Review the Office of Energy Efficiency &amp; Renewable Energy's Promising Technology List.
</t>
  </si>
  <si>
    <t>3.1.3</t>
  </si>
  <si>
    <t xml:space="preserve">
An agency has recently installed a system of submeters to monitor all energy used by the HVAC systems of its buildings. Which of the following would be the most preferred method of data analysis?
A) Direct input of data into EnergyStar Portfolio Manager.
B) Print the data in spreadsheet format for manual analysis on a monthly basis.
C) Employing software that manages the data and provides customized reports as required.
D) Hire an outside data analytics service for whole building energy diagnostics and performance indicators.
</t>
  </si>
  <si>
    <t>3.1.4</t>
  </si>
  <si>
    <t xml:space="preserve">
As a strategy for encouraging more sustainable commuting options, an agency has decided to add electric vehicle charging stations to the covered parking garage that serves its headquarters building.  Which of the following is a true statement regarding the planning for and evaluation of the new charging stations?
A) The electrical system that serves the parking garage will need to be evaluated to determine available capacity to add the charging stations.
B) The HVAC system serving the garage can be reduced due to the introduction of less-polluting vehicles.
C) The parking capacity of the garage will be reduced.
D) The planning commission should consider an agency-funded subsidy program to promote purchase of electric vehicles.
</t>
  </si>
  <si>
    <t>3.1.5</t>
  </si>
  <si>
    <t xml:space="preserve">
When purchasing a new building maintenance management system, the manufacturer requirements should
A) be able to function as a primary payroll system for facilities management personnel.
B) include beta testing of new features on site.
C) not include data transfer from the existing system.
D) include vendor on-site training and support for all facilities management personnel who will use the system.
</t>
  </si>
  <si>
    <t>3.1.8</t>
  </si>
  <si>
    <t xml:space="preserve">
An agency's Energy Management Program has been in place for several years now. The facility manager wants to analyze the accrued data in a format that can be widely recognized by various agencies and subsequently compared to similar building portfolios. TRUE or FALSE: The Department of Energy's Building Energy Asset Score tool would be an appropriate comparison vehicle for this exercise.
A) TRUE
B) FALSE
</t>
  </si>
  <si>
    <t>3.2.1</t>
  </si>
  <si>
    <t xml:space="preserve">
In preparing for routine maintenance of equipment, the Building Automation System can assist with
A) automated switching to back-up or standby equipment.
B) notifying building occupants of a potential shutdown.
C) replacement of filtration media.
D) ensuring safety procedures are followed.
</t>
  </si>
  <si>
    <t>3.2.3</t>
  </si>
  <si>
    <t xml:space="preserve">
Occupants of the 12th floor of a high-rise facility have started complaining that the space is warm and "stuffy." Facilities management staff can use the Building Automation System (BAS) to
A) review the performance metrics of the roof-top air handling unit to check for anomalies.
B) review building-level energy use data for the HVAC to determine if the system is operating at capacity.
C) check air-flow rates and temperature of supply air through data recorded by system sensors to assist in pinpointing where the problem lies.
D) check supply air temperatures at desk level throughout the floor where the complaints are originating to check for variations.
</t>
  </si>
  <si>
    <t>3.2.4</t>
  </si>
  <si>
    <t xml:space="preserve">
How can facilities management staff use a Building Automation System (BAS) when a loss of pressure occurs within a building fire suppression system?
A) The BAS should return all elevators to their recall floors.
B) The BAS should automatically notify the fire department or other emergency personnel.
C) The BAS should trigger the fire alarms to assist in evacuating the building.
D) The BAS should be set up to send notifications to facilities managers of the location of the issue within the system.
</t>
  </si>
  <si>
    <t xml:space="preserve">
Preventive maintenance of critical building systems may include
A) testing audial and visual fire alarms regularly.
B) restarting access control systems once a month.
C) programming automatic recall to specified floors for elevators.
D) replacing worn-out gears in escalators.
</t>
  </si>
  <si>
    <t>3.3.1</t>
  </si>
  <si>
    <t xml:space="preserve">
A software-based system that assists the facilities maintenance manager with work reception, planning, control, performance, evaluation, and reporting is known as a
A) Computer Assisted Facilities Management System
B) Computerized Maintenance Management System
C) Building Automation System
D) Life Cycle Assessment
</t>
  </si>
  <si>
    <t>3.3.2</t>
  </si>
  <si>
    <t xml:space="preserve">
In a Computerized Maintenance Management System (CMMS), preventive maintenance
A) is not scheduled automatically and needs to be manually assigned to maintenance personnel.
B) should be scheduled through communication between the BAS and the CMMS, and assigned to facilities maintenance personnel in the BAS.
C) is scheduled through a master building scheduler when the software receives notification from the CMMS.
D) should be scheduled through communication between the BAS and the CMMS, and assigned to facilities maintenance personnel in the CMMS.
</t>
  </si>
  <si>
    <t>3.4.1</t>
  </si>
  <si>
    <t xml:space="preserve">
Operational technology (OT), which includes building management systems, HVAC systems, and other systems within the facility management realm, should have which of the following cybersecurity requirements?
A) Creation of user logs that comply with state and federal guidelines
B) Utilization of vendors with CMMC certification at least at a level 4 in the capability maturity model
C) Standard cyber hygiene program including practices to maintain system security and secure configuration management
D) Use of an energy management system to monitor energy consumption
</t>
  </si>
  <si>
    <t xml:space="preserve">
Which of the following is an example of Operational Technology (OT) cybersecurity threat mitigation?
A) Software and hardware upgrades with greater security
B) Software upgrades that allow more users to access
C) Process improvement including continual monitoring of energy consumption
D) Ransomware protection
</t>
  </si>
  <si>
    <t>Energy Management</t>
  </si>
  <si>
    <t>4.1.1</t>
  </si>
  <si>
    <t xml:space="preserve">
An on-site energy generation system that uses a single fuel source and includes waste-heat recovery is called 
A) biomass. 
B) cogeneration.
C) economizer unit. 
D) enthalpy wheel.
</t>
  </si>
  <si>
    <t>4.1.2</t>
  </si>
  <si>
    <t xml:space="preserve">
_____________ technologies break down organic matter to release stored energy from the sun. 
A) Photovoltaic 
B) Geothermal 
C) Wind 
D) Biomass
</t>
  </si>
  <si>
    <t>4.1.3</t>
  </si>
  <si>
    <t>4B</t>
  </si>
  <si>
    <t xml:space="preserve">
In the image provided, what is the system element highlighted in the bright green box? 
A) Glycol storage tank 
B) Battery back-up 
C) Converter 
D) Solid state storage (such as concrete)
</t>
  </si>
  <si>
    <t>4.1.5</t>
  </si>
  <si>
    <t xml:space="preserve">
Which of the following is an example of how a facilities manager participates in an energy team to create an energy management action plan? 
A) Enter energy use data into the building's Portfolio Manager profile. 
B) Re-tune a roof-top air handling unit. 
C) Create a scope of work for building recommissioning. 
D) Use utility bills and metered data to determine energy use for specific equipment.
</t>
  </si>
  <si>
    <t xml:space="preserve">
According to the ISO 50001 Plan-Do-Check-Act framework, which of the following set of actions would be considered part of the "Check" portion of the program? 
A) Management review and procurement 
B) Training and communication 
C) Setting an energy baseline and performance indicators 
D) Measuring and monitoring, internal auditing
</t>
  </si>
  <si>
    <t>4.1.6</t>
  </si>
  <si>
    <t>4A</t>
  </si>
  <si>
    <t xml:space="preserve">
Which of the following would be the most energy-conserving strategy to enhance lighting controls in the space? 
A) Add daylight sensors to the areas closest to the building perimeter and connect to the lighting control software. 
B) Remove light fixtures closest to the building perimeter as these areas benefit from natural daylight throughout the day. 
C) Replace the vacancy sensors closest to the exterior walls with combined daylight/occupancy sensors that can adjust lighting levels based on daylight coming into the space. 
D) Employ load shedding controls through the existing software to turn off lighting when energy loads peak in the summer and winter.
</t>
  </si>
  <si>
    <t>4.1.7</t>
  </si>
  <si>
    <t xml:space="preserve">
Which of the following is MOST IMPORTANT when implementing a demand linked lighting control strategy like occupancy sensors or tasklighting? 
A) Training maintenance staff in proper cleaning and relamping techniques.
B) Develop an operations and maintenance (O&amp;M) manual for facilities management personnel and general staff as a guideline. 
C) Provide information to occupants explaining benefits of the lighting system. 
D) Regularly survey occupants to ensure the system is operating correctly.
</t>
  </si>
  <si>
    <t>4.2.1</t>
  </si>
  <si>
    <t xml:space="preserve">
Analyzing energy systems for load profile variations on daily, weekly, and monthly intervals, beyond operational characteristics of systems, is considered a 
A) Type I Energy Savings Assessment.
B) Type II Energy Savings Assessment. 
C) Type III Energy Savings Assessment.
D) Type IV Energy Savings Assessment.
</t>
  </si>
  <si>
    <t>4.2.2</t>
  </si>
  <si>
    <t xml:space="preserve">
Which of the following documents is most directly applicable to developing an energy management plan for an existing building? 
A) Executive Order 14008 (2021) 
B) HPSB Guiding Principles for Existing Buildings 
C) National Energy Conservation Policy Act (1978) 
D) Energy Independence and Security Act (2007)
</t>
  </si>
  <si>
    <t>4.2.3</t>
  </si>
  <si>
    <t xml:space="preserve">
ISO 50001 is a standard that covers the development of energy management system requirements and follows the Plan-Do-Check-Act (PDCA) continual improvement framework.  As part of this concept, the "Check" in the PDCA includes all of the following except 
A) provide measured energy data. 
B) monitor key characteristics. 
C) establish an energy baseline. 
D) report results.
</t>
  </si>
  <si>
    <t xml:space="preserve">
Requirements for energy use as it relates to mechanical equipment and lighting (and also referenced by LEED for New Construction) can be found in which standard? 
A) IBC 2013 
B) ASHRAE 62.1 2010 
C) UL 90.1 2010 
D) ASHRAE 90.1 2010
</t>
  </si>
  <si>
    <t>4.3.1</t>
  </si>
  <si>
    <t xml:space="preserve">
Which type of commissioning is best for older buildings looking to maximize improvements with short payback periods? 
A) Re-commissioning 
B) Monitoring-based commissioning 
C) Continuous commissioning 
D) Value re-commissioning
</t>
  </si>
  <si>
    <t>4.3.2</t>
  </si>
  <si>
    <t xml:space="preserve">
According to the FEMP O&amp;M Best Practices, during the ___________ phase of building commissioning, recommendations are put into place in the building, such as repairs, fine-tuning, and re-testing as required. 
A) Planning
B) Implementation
C) Investigation
D) Hand-off and Integration
</t>
  </si>
  <si>
    <t>4.3.3</t>
  </si>
  <si>
    <t xml:space="preserve">
An energy-saving performance contract (ESPC) is an agreement between a federal agency and a _________ that allows the agency to complete energy-savings projects without up-front capital costs and special Congressional appropriations.
A) energy service company (ESCO) 
B) utility company 
C) utility service savings corporation 
D) non-profit organization
</t>
  </si>
  <si>
    <t>4.4.1</t>
  </si>
  <si>
    <t xml:space="preserve">
Which of the following is a correct list of building utilities that are furnished by exterior providers? 
A) electricity, low-voltage data, water, television 
B) electricity, natural gas, water, sewage 
C) water, internet access, low-voltage data, electricity 
D) water, sewage, internet, fuel oil
</t>
  </si>
  <si>
    <t>4.4.2</t>
  </si>
  <si>
    <t xml:space="preserve">
A building-level electricity meter is usually located 
A) in a utility room just outside the site property line. 
B) on each floor of a building in the electrical closet. 
C) in a vault underground. 
D) at the location where the utility enters the building.
</t>
  </si>
  <si>
    <t>4.4.3</t>
  </si>
  <si>
    <t xml:space="preserve">
Peak utility rates are charged when 
A) system demand is lowest. 
B) supply is most available. 
C) system demand is highest. 
D) supply is switched from one source to another.
</t>
  </si>
  <si>
    <t>4.5.1</t>
  </si>
  <si>
    <t xml:space="preserve">
Which of the following sets of actions would be part of an energy master plan and would be addressed directly after benchmarking a facility and determining energy and carbon baselines? 
A) map out historic energy use and determine the base from which energy growth and reduction are to be measured 
B) determine growth plans and identify growth restraints, such as load availability 
C) implement energy reduction strategies and submeter impacted areas 
D) communicate achievements to stakeholders and set a new baseline
</t>
  </si>
  <si>
    <t>4.5.10</t>
  </si>
  <si>
    <t xml:space="preserve">
Which is the most effective means of reducing year-round peak energy loads? 
A) Upgrading to efficient light fixtures 
B) Sizing HVAC units appropriately for mechanical load. 
C) Prohibiting use of portable space heaters 
D) Limiting plug loads at each office or workstation.
</t>
  </si>
  <si>
    <t>4.5.14</t>
  </si>
  <si>
    <t xml:space="preserve">
In a specific data center facility, annual energy use for the entire facility is logged as 4,000 kBtu/year. The IT and data equipment account for 3,200 kBtu/year of that energy.  What is the power utilization efficiency (PUE) for this building? 
A) 0.8 
B) 1.25 
C) 2 
D) 7.2
</t>
  </si>
  <si>
    <t>4.5.2</t>
  </si>
  <si>
    <t xml:space="preserve">
To accurately assess energy use and determine opportunities for energy reduction, submeters should be 
A) placed on full systems such as lighting and plug loads only. 
B) placed on large mechanical equipment only. 
C) placed on large standalone equipment and full systems such as lighting or plug loads. 
D) be placed at every piece of office equipment or appliance.
</t>
  </si>
  <si>
    <t>4.5.5</t>
  </si>
  <si>
    <t xml:space="preserve">
Which of the following represents the lowest-cost strategy for reducing energy consumption in building systems? 
A) Upgrade older mechanical units for more efficient ones 
B) Engage in continuous commissioning. 
C) Modify control settings for standard hours of operation. 
D) Install submeters to track separate electrical loads
</t>
  </si>
  <si>
    <t xml:space="preserve">
An example of an annual low-cost strategy for maximizing energy efficiency and prolonging the life of equipment is 
A) annual recommissioning of building systems. 
B) annual replacement of all heating coils in a mechanical system. 
C) annual replacement of filters within the system. 
D) annual re-sealing all air ducts within a system.
</t>
  </si>
  <si>
    <t>4.5.6</t>
  </si>
  <si>
    <t xml:space="preserve">
Which features of an energy management control system (EMCS) would be employed to assist with load shedding during periods of peak energy demand? 
A) alarming and thermostat controls. 
B) thermostat controls and scheduling functions. 
C) alarming and economizer controls. 
D) demand limiting and scheduling functions.
</t>
  </si>
  <si>
    <t xml:space="preserve">
Which of the following represent intermediate level energy management control system (EMCS) functions and capabilities? 
A) economizer controls, load aggregation, duty cycling, event initiated controls 
B) load shedding, scheduling, chilled water reset, event initiated controls 
C) economizer controls, scheduling, chilled water reset, event initiated controls 
D) load shedding, load shifting, duty cycling, event initiated controls 
</t>
  </si>
  <si>
    <t>4.5.7</t>
  </si>
  <si>
    <t xml:space="preserve">
One way to identify potential maintenance and conservation projects related to water efficiency in a building is to
A) conduct a bottom-up water audit.
B) install submeters on each floor of the building.
C) tie water meters into the BAS.
D) enter water usage data into EnergyStar Portfolio Manager.
</t>
  </si>
  <si>
    <t>4.5.9</t>
  </si>
  <si>
    <t xml:space="preserve">
Installation of photovoltaic panels on the roof of a building will provide renewable energy for the structure. What is an appropriate unit of measurement for tracking energy production by the PV panels on a monthly basis?
A) kWh
B) kBTUs
C) Watts
D) Volts
</t>
  </si>
  <si>
    <t>Leadership and Project Management</t>
  </si>
  <si>
    <t>6.1.1</t>
  </si>
  <si>
    <t xml:space="preserve">
Which of the following would be considered an appropriate component of a needs assessment report about a building renovation project?
A) demographic information of end users
B) design documents schedule
C) finish selections
D) required spatial requirements
</t>
  </si>
  <si>
    <t xml:space="preserve">
True or False? All needs expressed in a needs assessment interview should be weighted equally when determining a course of action.
A) TRUE
B) FALSE
</t>
  </si>
  <si>
    <t>6.1.5</t>
  </si>
  <si>
    <t xml:space="preserve">
For an existing multi-story, multi-tenant building currently registered with Energy Star, which of the following is the most appropriate third-party green certification system for the entire structure? 
A) LEED-CS 
B) LEED-EBOM 
C) LEED-HC 
D) LEED-CI
</t>
  </si>
  <si>
    <t>6.2.1</t>
  </si>
  <si>
    <t xml:space="preserve">
When evaluating replacement of punched windows in a south building facade, what factors should be investigated and balanced for thermal comfort and visibility?
A) visible light transmittance (VLT) and U-value
B) shading coefficient (SC) and visible light transmittance (VLT)
C) U-value and R-value
D) R-value and conductivity
</t>
  </si>
  <si>
    <t>9.1.3</t>
  </si>
  <si>
    <t xml:space="preserve">
A competitive bid process will be used for procurement and installation of replacement back-up power systems for an existing data center. During the procurement process, facilities management staff might participate by
A) beginning de-installation of the existing system.
B) being on site for a pre-bid walk-through for bidders to answer technical questions about existing systems.
C) modifying contracts and agreements for the scope of work.
D) providing quality assurance measures for outside contractors.
</t>
  </si>
  <si>
    <t xml:space="preserve">
Which of the following is NOT an anticipated element of a contractor's proposal?
A) Application for payment
B) Proposed fee
C) Proof of insurance
D) Proposed schedule
</t>
  </si>
  <si>
    <t>10.1.2</t>
  </si>
  <si>
    <t>10A</t>
  </si>
  <si>
    <t xml:space="preserve">
In Scenario 10A, determining the total cost of ownership of the new chillers involves 
A) adding the initial installation cost to the annual energy cost. 
B) adding initial installation costs to operating &amp; maintenance costs over the course of the anticipated life of the equipment and the disposal costs at the end of the equipment's useful life. 
C) adding initial cost of installation to annual energy cost, and multiplying that total by the number of years of anticipated use. 
D) depreciating the initial cost of installation over the number of years of anticipated use.
</t>
  </si>
  <si>
    <t>10.1.3</t>
  </si>
  <si>
    <t xml:space="preserve">
In Scenario 10A, which of the following additional elements should NOT be used in considering the total life cycle cost of the new chillers? 
A) annual maintenance cost in labor. 
B) replacement of thermostats in conference rooms. 
C) annual maintenance costs in materials and parts. 
D) disposal at the end of the chillers' useful lives.
</t>
  </si>
  <si>
    <t>10.1.4</t>
  </si>
  <si>
    <t xml:space="preserve">
Total energy savings of a system can be evaluated compared to the initial system cost. This calculation is also called the 
A) net savings. 
B) depreciation value. 
C) life cycle analysis. 
D) savings to investment ratio.
</t>
  </si>
  <si>
    <t>10.2.2</t>
  </si>
  <si>
    <t xml:space="preserve">
In addition to selecting materials that maximize recycled, regional, and rapidly renewable content, qualities that factor into a life-cycle analysis (LCA) include 
A) the products and associated cost required for cleaning and maintenance over the life of the installation. 
B) the material's durability and cleanability. 
C) how long the product is covered by the manufacturer's warranty. 
D) the human health impacts associated with the product during the manufacturing and installation.
</t>
  </si>
  <si>
    <t xml:space="preserve">
Which of the following is considered the correct order of stages in a life cycle assessment (LCA) analysis? 
A) raw material acquisition, materials manufacture, use/reuse/maintenance, production, waste management 
B) raw material acquisition, production, materials manufacture, use/reuse/maintenance, waste management 
C) raw material acquisition, materials manufacture, waste management, production, use/reuse/maintenance 
D) raw material acquisition, materials manufacture, production, use/reuse/maintenance, waste management
</t>
  </si>
  <si>
    <t>10.3.4</t>
  </si>
  <si>
    <t xml:space="preserve">
In Scenario 10A, an appropriate element of the scope of work needed for procurement of the new chillers is 
A) age of existing chiller units for comparison. 
B) expected energy use per year. 
C) financing method for procurement. 
D) acquisition of required permits for installation.
</t>
  </si>
  <si>
    <t xml:space="preserve">
Which of the following represents expected elements of a scope of work? 
A) elements of the project to be completed, schedule constraints, point of contact at federal department or agency 
B) elements of the project to be completed, schedule constraints, total fee 
C) elements of the project to be completed, name of contractor's insurance provider, total fee 
D) schedule constraints, working hours on site, total fee
</t>
  </si>
  <si>
    <t>10.4.4</t>
  </si>
  <si>
    <t xml:space="preserve">
To use the Department of Energy cost savings calculator for energy efficient commercial HVAC products, what cost variables must be known? 
A) building construction type, number of stories 
B) location of product installation, occupant load 
C) current cost of energy, annual hours of operation 
D) distribution system, insulation value
</t>
  </si>
  <si>
    <t xml:space="preserve">
When calculating energy cost savings over time, a factor should be applied for
A) interest rates on the cost of upgrades over the timeframe being studied.
B) escalation of energy rates over the timeframe being studied.
C) depreciation of equipment.
D) change of energy source over time.
</t>
  </si>
  <si>
    <t>11.1.2</t>
  </si>
  <si>
    <t xml:space="preserve">
What is one method of ensuring supervised personnel are working on task in an efficient manner? 
A) direct, in-person supervision through the duration of a project.
B) regular check-in meetings with management to assess questions and provide direction.
C) allowing staff to work to a stopping point that requires direction, then waiting for direction from management.
D) weekly video tutorials to increase knowledge.
</t>
  </si>
  <si>
    <t xml:space="preserve">
When creating a team for a project, a supervisor should
A) assign project roles based on number of years of experience.
B) assign staff to a project based only on availability and the direct ability to get the tasks completed. 
C) evaluate skills sets and levels of experience to match the tasks that need to be performed. 
D) assign someone to create a staffing plan for the task independent of the supervisor.
</t>
  </si>
  <si>
    <t>11.3.7</t>
  </si>
  <si>
    <t xml:space="preserve">
Which of the following endeavors would support a member of the building facilities team who proposes an innovative strategy for engaging occupants as a way to reduce operational costs for the building? 
A) Tell the team member to proceed with rolling out the strategy in the building. 
B) Help the team member research other case studies where similar strategies have been implemented. 
C) Socialize the proposed strategy with building tenants to gather feedback. 
D) Task the team member with drafting an implementation plan for the strategy that includes actionable, measurable goals.
</t>
  </si>
  <si>
    <t>11.4.6</t>
  </si>
  <si>
    <t xml:space="preserve">
Total costs for a project or direction can be assessed using
A) life-cycle cost analysis (LCCA).
B) escalation factors.
C) contingency factors.
D) life-cycle assessment (LCA).
</t>
  </si>
  <si>
    <t xml:space="preserve">
True or false? The cost of staff time to operate and maintain a system should be factored into total long-term cost of the system. 
A) TRUE 
B) FALSE
</t>
  </si>
  <si>
    <t>Performance Measures</t>
  </si>
  <si>
    <t>12.1.2</t>
  </si>
  <si>
    <t>12A</t>
  </si>
  <si>
    <t xml:space="preserve">
In Scenario 12A, if the lighting system submeters for the entire building total a weekly energy usage of 22 kWh when the project starts, what is the monthly total usage being targeted at the end of 3 years?
A) 88 kWh/month
B) 57.2 kWh/month
C) 22 kWh/month
D) 31 kWh/month
</t>
  </si>
  <si>
    <t xml:space="preserve">
Total annual building energy use is reported in Energy Star Portfolio Manager as the Energy Use Intensity (EUI) of the building. Annual EUI is measured in
A) kWh/year
B) Watts/SF/year
C) kBTU/SF/year
D) kBTU/year
</t>
  </si>
  <si>
    <t>12.2.1</t>
  </si>
  <si>
    <t xml:space="preserve">
A building management committee has decided a specific laboratory building is using too much water, and requests a plan for reducing water usage in the building by 20%. Applying the SMART performance assessment principles, which of the following would be an appropriate strategy?
A) Reduce potable water use by 20% within two years by first monitoring and assessing potable water uses, implementing conservation measures, then monitoring water use to measure the reduction.
B) Reduce potable water use by 20% within one year by monitoring and assessing potable water uses throughout the building and proposing conservation measures for later implementation.
C) Reduce potable water use by 20% within one year by replacing all toilets with dual-flush toilets and all lavatory faucets with motion-sensor controls.
D) Reduce potable water use by 20% within two years by first monitoring and assessing potable water uses throughout the building for a specific period of time, proposing achievable conservation goals, implementing the conservation measures, then monitoring water use to measure the reduction.
</t>
  </si>
  <si>
    <t>12.2.3</t>
  </si>
  <si>
    <t xml:space="preserve">
Key Performance Indicator (KPI) "cascading" refers to
A) Arranging KPIs from most important to least important.
B) How KPIs at different organizational levels affect each other.
C) Assigning KPIs to each business process.
D) Taking the output of one KPI and using it as the input for another.
</t>
  </si>
  <si>
    <t>12.2.4</t>
  </si>
  <si>
    <t xml:space="preserve">
Based on the information in Scenario 12A, what would be a good measure of energy use for the lighting systems to use for benchmarking?
A) watts per square foot (W/SF)
B) amps per square foot (A/SF)
C) volts per square foot (V/SF)
D) rated power (Watts)
</t>
  </si>
  <si>
    <t xml:space="preserve">
The first step in establishing a baseline energy use for measuring conservation progress is
A) calculating energy intensity.
B) establishing a baseline year.
C) determining parameters and boundaries for what will actually be measured.
D) gathering energy use data and group by fuel source.
</t>
  </si>
  <si>
    <t>12.2.5</t>
  </si>
  <si>
    <t xml:space="preserve">
In Scenario 12A, measurement of occupant comfort with respect to the lighting system modifications may include which of the following?
A) post-retrofit occupant surveys
B) submeter readings at regular intervals.
C) light meter readings at randomly selected workstations.
D) productivity levels of staff.
</t>
  </si>
  <si>
    <t>Sustainability</t>
  </si>
  <si>
    <t>7.1.1</t>
  </si>
  <si>
    <t xml:space="preserve">
Under the Energy Independence and Security Act (EISA) of 2007, sustainable strategies are those that honor a triple bottom line of environmental, economic, and social goals. An example of a strategy that demonstrates these three values could be
A) installing vacancy sensors to control HVAC systems in open office areas.
B) installing combined daylight and vacancy sensors to maximize natural light in open office areas.
C) replacing standard urinals with waterless urinals.
D) replacing standard urinals with pint-flush urinals.
</t>
  </si>
  <si>
    <t>7.2.1</t>
  </si>
  <si>
    <t xml:space="preserve">
The Guiding Principles for Federal Leadership in High Performance and Sustainable Buildings requires new construction to 
A) reduce the energy cost budget by 20% over the baseline building performance rating in ASHRAE 90.1-2004. 
B) reduce energy cost budget by at least 30% compared to the baseline building performance rating per Standard 90.1-2004. 
C) reduce the energy cost budget by 30% over the baseline building performance rating in ASHRAE 189-2004. 
D) submit energy verification worksheets showing 15% energy cost budget reductions to the Federal Green Building Council.
</t>
  </si>
  <si>
    <t>7.2.2</t>
  </si>
  <si>
    <t>7A</t>
  </si>
  <si>
    <t xml:space="preserve">
According to the GSA Strategic Sustainability Performance Plan (SSPP) for Fiscal Year 2016 (provided in Resources), which of the following is a strategy that will contribute to the goal of more sustainable buildings in the agency portfolio?
A) Reduce employee business travel through telework and conference calls
B) Develop and deploy energy and sustainability training for all facility and energy managers
C) Increase municipal solid waste diversion through recycling and composting
D) Develop and implement programs to educate employees about methods to minimize water use
</t>
  </si>
  <si>
    <t>7.2.3</t>
  </si>
  <si>
    <t xml:space="preserve">
According to the GSA Strategic Sustainability Performance Plan (SSPP) for Fiscal Year 2014 (provided in Resources), one of the top five priorities in the goal area of Climate Change Resilience is 
A) Ensure that agency climate adaptation and resilience policies and programs reflect best available current climate change science, updated as necessary. 
B) Identify vulnerable communities that are served by agency mission and are potentially impacted by climate change and identify measures to address those vulnerabilities where possible. 
C) Incorporate climate preparedness and resilience into planning and implementation guidelines for agency-implemented projects. 
D) Update agency emergency response procedures and protocols to account for projected climate change, including extreme weather events.
</t>
  </si>
  <si>
    <t>7.3.1</t>
  </si>
  <si>
    <t xml:space="preserve">
One aspect of a green purchasing program is 
A) replacing all lamps in a building at the same time each year. 
B) condensing material orders to a small number of suppliers to minimize shipping, regardless of the properties of the supplies ordered. 
C) giving preference to products that are high in post-consumer recycled content. 
D) mandating suppliers provide reusable packaging for delivered goods.
</t>
  </si>
  <si>
    <t xml:space="preserve">
Which of the following would NOT be an element of a sustainable commute/transportation initiative for an office building in an urban environment? 
A) Provide more underground parking than required by local zoning codes. 
B) Provide for secure bicycle storage. 
C) Meeting the parking quantity required by local zoning codes. 
D) Provide preferred parking for car pools and van pools.
</t>
  </si>
  <si>
    <t>Water Efficiency</t>
  </si>
  <si>
    <t>8.1.1</t>
  </si>
  <si>
    <t>8A</t>
  </si>
  <si>
    <t xml:space="preserve">
In this office building, which of the following strategies would have the greatest water reduction result? 
A) Replace standard showerheads (2.5 gallons per minute) with lower-flow showerheads (2.0 gallons per minute). 
B) Replacing standard urinals (1.0 gallons per flush) with low-flow urinals (.5 gallons per flush). 
C) Replacing standard flush toilets (1.6 gallons per flush) with low-flow flush toilets (.8 gallons per flush). 
D) Replace standard manual faucets with standard hands-free (motion sensor) faucets.
</t>
  </si>
  <si>
    <t>8.1.2</t>
  </si>
  <si>
    <t xml:space="preserve">
According to Executive Order 13834, this building should 
A) reduce only potable water consumption, as required by statute. 
B) reduce both potable and non-potable water consumption, as required by statute. 
C) do nothing, as there are no statutory requirements on water consumption. 
D) do nothing, as Executive Order 13834 is only applicable to new construction.
</t>
  </si>
  <si>
    <t>8.1.3</t>
  </si>
  <si>
    <t xml:space="preserve">
In addition to the indoor plumbing uses, the High-Performance and Sustainable Buildings (HPSB) Guiding Principles for Existing Buildings requires that potable water used for irrigation 
A) be treated prior to distribution in an underground irrigation system. 
B) be reduced 20% below the 2003 baseline. 
C) be reduced by 50% below the 2003 baseline. 
D) be reduced 80% below the 2003 baseline.
</t>
  </si>
  <si>
    <t>8.1.5</t>
  </si>
  <si>
    <t xml:space="preserve">
Which is the BEST combination of strategies that would conserve the most potable water in a typical office building with landscaped area on site? 
A) Rainwater capture from roof and planting areas; xeriscaping; greywater use for toilet flushing; waterless urinals 
B) Rainwater capture from roof and planting areas; xeriscaping; greywater use for toilet flushing and showers; waterless urinals 
C) Rainwater capture from planting areas only; xeriscaping; greywater use for toilet flushing; waterless urinals 
D) Rainwater capture from roof and planting areas; xeriscaping; greywater use for toilet flushing and showers; pint-flush urinals
</t>
  </si>
  <si>
    <t xml:space="preserve">
When new landscape areas are being designed and planned, care should be given to 
A) select taller shrubs or trees to provide shade to planting beds and keep them from drying out. 
B) install permanent drip irrigation systems evenly spaced throughout planting beds. 
C) install a daily timer on irrigation systems to function at the same time every day, including weekends. 
D) select drought-tolerant and native species of plants to reduce long-term water usage.
</t>
  </si>
  <si>
    <t>8.2.1</t>
  </si>
  <si>
    <t xml:space="preserve">
Which of the following is an example of a top-down water audit for common restrooms in a typical office building? 
A) Starting with an overall water reduction goal for a system, investigate ways to achieve the goal throughout the system, estimate the results. 
B) Target a specific component, such as toilets, and replace with more efficient fixtures to increase efficiency. 
C) Provide goals for system components, such as reduction of water use at lavatories, and install aerators to reduce water use. 
D) Measure water use at individual plumbing fixtures to determine which fixture types should be replaced for the most cost-efficient retrofits.
</t>
  </si>
  <si>
    <t xml:space="preserve">
Which of the following is an example of a bottom-up water audit for common restrooms in a typical office building? 
A) Set a total building water use reduction goal, then break down conservation options by fixture type. 
B) Set goals for each fixture type (toilets, urinals, lavatories) and then track total water use reduction as a sum of each fixture type's actual reduction. 
C) Replace all fixtures on one floor with more efficient models, then measure water use on that floor against another floor that remains unchanged. 
D) Install aerators on all lavatory faucets and meter water usage per restroom.
</t>
  </si>
  <si>
    <t>Facilities Operations and Maintenance Assessment</t>
  </si>
  <si>
    <t>Q#</t>
  </si>
  <si>
    <t>Select Answer</t>
  </si>
  <si>
    <t>Scenarios</t>
  </si>
  <si>
    <t>See Results</t>
  </si>
  <si>
    <t>Results</t>
  </si>
  <si>
    <t>Grade</t>
  </si>
  <si>
    <t>Performances</t>
  </si>
  <si>
    <t>Resources for Further Learning</t>
  </si>
  <si>
    <t>Additional Resources</t>
  </si>
  <si>
    <t>Building energy use</t>
  </si>
  <si>
    <t>HVAC</t>
  </si>
  <si>
    <r>
      <t>Energy and water audits for federal buildings</t>
    </r>
    <r>
      <rPr>
        <sz val="10"/>
        <rFont val="Arial"/>
        <family val="2"/>
      </rPr>
      <t xml:space="preserve"> — FEMP resources for federal facility audits</t>
    </r>
  </si>
  <si>
    <t>Correct Answers</t>
  </si>
  <si>
    <t>Total Questions</t>
  </si>
  <si>
    <t>Percentage</t>
  </si>
  <si>
    <r>
      <t>Small building retuning resources</t>
    </r>
    <r>
      <rPr>
        <sz val="10"/>
        <rFont val="Arial"/>
        <family val="2"/>
      </rPr>
      <t> — PNNL retuning commercial buildings site</t>
    </r>
  </si>
  <si>
    <r>
      <t>Commissioning for existing federal buildings</t>
    </r>
    <r>
      <rPr>
        <sz val="10"/>
        <rFont val="Arial"/>
        <family val="2"/>
      </rPr>
      <t> — FEMP e-learning course supporting FBPTA competency areas</t>
    </r>
  </si>
  <si>
    <r>
      <t>Preventative Maintenance for Commercial HVAC Equipment | Better Buildings Initiative</t>
    </r>
    <r>
      <rPr>
        <sz val="10"/>
        <rFont val="Arial"/>
        <family val="2"/>
      </rPr>
      <t xml:space="preserve"> – collection of resources to help building operators properly maintain HVAC systems</t>
    </r>
  </si>
  <si>
    <r>
      <t>Re-tuning training guide [PDF]</t>
    </r>
    <r>
      <rPr>
        <sz val="10"/>
        <rFont val="Arial"/>
        <family val="2"/>
      </rPr>
      <t> — Re-tuning guidance from PNNL</t>
    </r>
  </si>
  <si>
    <t>Retake</t>
  </si>
  <si>
    <t>DoE operations and maintenance best practices guide [PDF] — Chapter 5 — Types of maintenance programs</t>
  </si>
  <si>
    <r>
      <t>Part 2 - Definitions of Words and Terms | Acquisition.GOV</t>
    </r>
    <r>
      <rPr>
        <sz val="10"/>
        <rFont val="Arial"/>
        <family val="2"/>
      </rPr>
      <t xml:space="preserve"> – definitions of words frequently used in the Federal Acquisition Regulation (FAR), including construction and maintenance related terms</t>
    </r>
  </si>
  <si>
    <r>
      <t>EPA stormwater management</t>
    </r>
    <r>
      <rPr>
        <sz val="10"/>
        <rFont val="Arial"/>
        <family val="2"/>
      </rPr>
      <t xml:space="preserve"> — Requirements, guidance, and strategies</t>
    </r>
  </si>
  <si>
    <r>
      <t>Optimizing site potential with site selection</t>
    </r>
    <r>
      <rPr>
        <sz val="10"/>
        <rFont val="Arial"/>
        <family val="2"/>
      </rPr>
      <t xml:space="preserve"> — WBDG site selection guide and resources</t>
    </r>
  </si>
  <si>
    <r>
      <t>Preventative Maintenance for Commercial HVAC Equipment | Better Buildings Initiative</t>
    </r>
    <r>
      <rPr>
        <sz val="10"/>
        <rFont val="Arial"/>
        <family val="2"/>
      </rPr>
      <t xml:space="preserve"> – a set of resources for following O&amp;M best practices</t>
    </r>
  </si>
  <si>
    <t>Enhancing health with indoor air</t>
  </si>
  <si>
    <t>DoE operations and maintenance best practices guide [PDF] — Chapter 11 — Ten steps to operational efficiency</t>
  </si>
  <si>
    <t>DoE operations and maintenance best practices guide [PDF] — Chapter 6 — Predictive maintenance technologies</t>
  </si>
  <si>
    <r>
      <t>Type of Commissioning</t>
    </r>
    <r>
      <rPr>
        <sz val="10"/>
        <rFont val="Arial"/>
        <family val="2"/>
      </rPr>
      <t xml:space="preserve"> — DoE info on four main types of commissioning</t>
    </r>
  </si>
  <si>
    <r>
      <t>Recommissioning and retrocommissioning</t>
    </r>
    <r>
      <rPr>
        <sz val="10"/>
        <rFont val="Arial"/>
        <family val="2"/>
      </rPr>
      <t xml:space="preserve"> — Federal laws and requirements</t>
    </r>
  </si>
  <si>
    <r>
      <t>Commissioning for existing federal buildings</t>
    </r>
    <r>
      <rPr>
        <sz val="10"/>
        <rFont val="Arial"/>
        <family val="2"/>
      </rPr>
      <t xml:space="preserve"> — FEMP e-learning course supporting FBPTA competency areas</t>
    </r>
  </si>
  <si>
    <r>
      <t>DoE metering guidance</t>
    </r>
    <r>
      <rPr>
        <sz val="10"/>
        <rFont val="Arial"/>
        <family val="2"/>
      </rPr>
      <t xml:space="preserve"> — Meter systems, approaches, process, best practices, and more</t>
    </r>
  </si>
  <si>
    <r>
      <t>Building metered data analysis</t>
    </r>
    <r>
      <rPr>
        <sz val="10"/>
        <rFont val="Arial"/>
        <family val="2"/>
      </rPr>
      <t xml:space="preserve"> — FEMP e-learning course supporting FBPTA competency areas</t>
    </r>
  </si>
  <si>
    <r>
      <t>Leveraging advanced metering data to improve energy operations and reporting</t>
    </r>
    <r>
      <rPr>
        <sz val="10"/>
        <rFont val="Arial"/>
        <family val="2"/>
      </rPr>
      <t xml:space="preserve"> — FEMP e-learning course supporting FBPTA competency areas</t>
    </r>
  </si>
  <si>
    <t>(NONE)</t>
  </si>
  <si>
    <t>Facilities Management Technology Assessment</t>
  </si>
  <si>
    <r>
      <t>Technology performance exchange</t>
    </r>
    <r>
      <rPr>
        <sz val="10"/>
        <rFont val="Arial"/>
        <family val="2"/>
      </rPr>
      <t> — National Renewable Energy Lab new tech performance data</t>
    </r>
  </si>
  <si>
    <r>
      <t>Green Proving Ground Program | Department of Energy</t>
    </r>
    <r>
      <rPr>
        <sz val="10"/>
        <rFont val="Arial"/>
        <family val="2"/>
      </rPr>
      <t xml:space="preserve"> – program evaluating next-generation building technologies</t>
    </r>
  </si>
  <si>
    <r>
      <t>DOE High Impact Technology Catalyst</t>
    </r>
    <r>
      <rPr>
        <sz val="10"/>
        <rFont val="Arial"/>
        <family val="2"/>
      </rPr>
      <t> — DOE’s HIT Catalyst program supports research and development into building systems optimization and technology solutions</t>
    </r>
  </si>
  <si>
    <r>
      <t>DOD SERDP-ESTCP</t>
    </r>
    <r>
      <rPr>
        <sz val="10"/>
        <rFont val="Arial"/>
        <family val="2"/>
      </rPr>
      <t> — Department of Defense’s environmental research programs</t>
    </r>
  </si>
  <si>
    <r>
      <t>Selecting and Evaluating New and Underused Energy Technologies</t>
    </r>
    <r>
      <rPr>
        <sz val="10"/>
        <rFont val="Arial"/>
        <family val="2"/>
      </rPr>
      <t xml:space="preserve"> – FEMP course materials supporting use of new technologies</t>
    </r>
  </si>
  <si>
    <r>
      <t>DoE metering guidance</t>
    </r>
    <r>
      <rPr>
        <sz val="10"/>
        <rFont val="Arial"/>
        <family val="2"/>
      </rPr>
      <t> — Meter systems, approaches, process, best practices, and more</t>
    </r>
  </si>
  <si>
    <r>
      <t>PNNL: Using Metered Data for Energy and Water Evaluations</t>
    </r>
    <r>
      <rPr>
        <sz val="10"/>
        <rFont val="Arial"/>
        <family val="2"/>
      </rPr>
      <t xml:space="preserve"> – information on energy and water evaluations and metered data analysis techniques</t>
    </r>
  </si>
  <si>
    <r>
      <t>Leveraging advanced metering data to improve energy operations and reporting</t>
    </r>
    <r>
      <rPr>
        <sz val="10"/>
        <rFont val="Arial"/>
        <family val="2"/>
      </rPr>
      <t> — FEMP e-learning course supporting FBPTA competency areas</t>
    </r>
  </si>
  <si>
    <r>
      <t>Plug-in electric vehicle handbook [PDF]</t>
    </r>
    <r>
      <rPr>
        <sz val="10"/>
        <rFont val="Arial"/>
        <family val="2"/>
      </rPr>
      <t> — Electric vehicle installation guide from DoE</t>
    </r>
  </si>
  <si>
    <t>DoE operations and maintenance best practices guide [PDF] — Chapter 4 — Computerized maintenance management system</t>
  </si>
  <si>
    <r>
      <t>Building energy asset score</t>
    </r>
    <r>
      <rPr>
        <sz val="10"/>
        <rFont val="Arial"/>
        <family val="2"/>
      </rPr>
      <t> — DoE introduction and BEAS tool link</t>
    </r>
  </si>
  <si>
    <r>
      <t>Building automation systems</t>
    </r>
    <r>
      <rPr>
        <sz val="10"/>
        <rFont val="Arial"/>
        <family val="2"/>
      </rPr>
      <t> — GSA guidelines for Federal BAS implementation</t>
    </r>
  </si>
  <si>
    <r>
      <t>Module 3. Building HVAC - complex systems, building automation system</t>
    </r>
    <r>
      <rPr>
        <sz val="10"/>
        <rFont val="Arial"/>
        <family val="2"/>
      </rPr>
      <t> — WBDG e-learning course supporting FBPTA competency areas</t>
    </r>
  </si>
  <si>
    <r>
      <t>Re-tuning training for buildings with building automation systems</t>
    </r>
    <r>
      <rPr>
        <sz val="11"/>
        <rFont val="Aptos Narrow"/>
        <family val="2"/>
        <scheme val="minor"/>
      </rPr>
      <t> — FEMP e-learning course supporting FBPTA competency areas</t>
    </r>
  </si>
  <si>
    <t>DoE operations and maintenance best practices guide [PDF] — Chapter 9 — O&amp;M ideas for major equipment types</t>
  </si>
  <si>
    <r>
      <t>Fire protection guide</t>
    </r>
    <r>
      <rPr>
        <sz val="10"/>
        <rFont val="Arial"/>
        <family val="2"/>
      </rPr>
      <t> — WBDG overview, design, and recommendations on fire protection</t>
    </r>
  </si>
  <si>
    <r>
      <t>Re-tuning training for buildings with building automation systems</t>
    </r>
    <r>
      <rPr>
        <sz val="10"/>
        <rFont val="Arial"/>
        <family val="2"/>
      </rPr>
      <t> — FEMP e-learning course supporting FBPTA competency areas</t>
    </r>
  </si>
  <si>
    <r>
      <t>Cybersecurity awareness for facilities personne</t>
    </r>
    <r>
      <rPr>
        <sz val="10"/>
        <color theme="10"/>
        <rFont val="Arial"/>
        <family val="2"/>
      </rPr>
      <t>l </t>
    </r>
    <r>
      <rPr>
        <sz val="10"/>
        <rFont val="Arial"/>
        <family val="2"/>
      </rPr>
      <t>— GSA presentation conducted during the NIST National Initiative for Cybersecurity Education National cybersecurity career awareness week that provides an overview of cybersecurity issues for facilities personnel</t>
    </r>
  </si>
  <si>
    <t>UFC 4-010-06 Cybersecurity of Facility-Related Control Systems, with Change 1</t>
  </si>
  <si>
    <t>Energy Management Assessment</t>
  </si>
  <si>
    <r>
      <t>Combined heat and power partnership description and applications</t>
    </r>
    <r>
      <rPr>
        <sz val="10"/>
        <rFont val="Arial"/>
        <family val="2"/>
      </rPr>
      <t> — EPA guidance on combined heat and power</t>
    </r>
  </si>
  <si>
    <r>
      <t>Bioenergy technology basics</t>
    </r>
    <r>
      <rPr>
        <sz val="10"/>
        <rFont val="Arial"/>
        <family val="2"/>
      </rPr>
      <t> — Biofuels, bio-based products, and resources from DoE</t>
    </r>
  </si>
  <si>
    <r>
      <t>Renewable energy on-site project implementation process</t>
    </r>
    <r>
      <rPr>
        <sz val="10"/>
        <rFont val="Arial"/>
        <family val="2"/>
      </rPr>
      <t> — FEMP e-learning course supporting FBPTA competency areas</t>
    </r>
  </si>
  <si>
    <r>
      <t>Demand response</t>
    </r>
    <r>
      <rPr>
        <sz val="10"/>
        <rFont val="Arial"/>
        <family val="2"/>
      </rPr>
      <t> — FEMP overview of demand response topics with resources</t>
    </r>
  </si>
  <si>
    <t>DoE operations and maintenance best practices guide [PDF] — Chapter 3 — O&amp;M management</t>
  </si>
  <si>
    <t>Step 1.1 Learn energy management system basics — DoE ISO 50001 Energy Management</t>
  </si>
  <si>
    <r>
      <t>Frequently Asked Questions (FAQs) - U.S. Energy Information Administration (EIA)</t>
    </r>
    <r>
      <rPr>
        <sz val="10"/>
        <rFont val="Arial"/>
        <family val="2"/>
      </rPr>
      <t xml:space="preserve"> – Information about the resource impacts of HVAC systems in the U.S.</t>
    </r>
  </si>
  <si>
    <r>
      <t>Operation and Maintenance Best Practices | ENERGY STAR</t>
    </r>
    <r>
      <rPr>
        <sz val="10"/>
        <rFont val="Arial"/>
        <family val="2"/>
      </rPr>
      <t xml:space="preserve"> - information on reducing energy use through operations and maintenance</t>
    </r>
  </si>
  <si>
    <r>
      <t>Energy and water audits for federal buildings</t>
    </r>
    <r>
      <rPr>
        <sz val="10"/>
        <rFont val="Arial"/>
        <family val="2"/>
      </rPr>
      <t> — FEMP resources for federal facility audits</t>
    </r>
  </si>
  <si>
    <r>
      <t>Federal Laws and Requirements Search | Department of Energy</t>
    </r>
    <r>
      <rPr>
        <sz val="10"/>
        <rFont val="Arial"/>
        <family val="2"/>
      </rPr>
      <t xml:space="preserve"> – information about laws and requirements relevant to federal buildings, including energy efficiency</t>
    </r>
  </si>
  <si>
    <r>
      <t>Building energy use laws and regulations</t>
    </r>
    <r>
      <rPr>
        <sz val="10"/>
        <rFont val="Arial"/>
        <family val="2"/>
      </rPr>
      <t> — Filter federal laws and requirements related to building use</t>
    </r>
  </si>
  <si>
    <r>
      <t>Local Topics - Energy Efficiency in Government Operations and Facilities | US EPA</t>
    </r>
    <r>
      <rPr>
        <sz val="10"/>
        <rFont val="Arial"/>
        <family val="2"/>
      </rPr>
      <t xml:space="preserve"> - guidance for energy efficiency in government operations</t>
    </r>
  </si>
  <si>
    <r>
      <t>International Standards Organization energy management systems guide</t>
    </r>
    <r>
      <rPr>
        <sz val="10"/>
        <rFont val="Arial"/>
        <family val="2"/>
      </rPr>
      <t> — Introduction to EnMS methodology and requirements</t>
    </r>
  </si>
  <si>
    <r>
      <t>Federal Laws and Requirements Search | Department of Energy</t>
    </r>
    <r>
      <rPr>
        <sz val="10"/>
        <rFont val="Arial"/>
        <family val="2"/>
      </rPr>
      <t xml:space="preserve"> – searchable database</t>
    </r>
  </si>
  <si>
    <r>
      <t>Type of commissioning </t>
    </r>
    <r>
      <rPr>
        <sz val="10"/>
        <rFont val="Arial"/>
        <family val="2"/>
      </rPr>
      <t>— DoE info on four main types of commissioning</t>
    </r>
  </si>
  <si>
    <t>DoE operations and maintenance best practices guide [PDF] — Chapter 7 — Commissioning existing buildings</t>
  </si>
  <si>
    <r>
      <t>Energy saving performance contracts for federal agencies</t>
    </r>
    <r>
      <rPr>
        <sz val="10"/>
        <rFont val="Arial"/>
        <family val="2"/>
      </rPr>
      <t> — Options, starting a project, companies, and examples</t>
    </r>
  </si>
  <si>
    <r>
      <t>US Forest Service: Saving Money by Understanding Demand Charges on Your Electric Bill</t>
    </r>
    <r>
      <rPr>
        <sz val="10"/>
        <rFont val="Arial"/>
        <family val="2"/>
      </rPr>
      <t xml:space="preserve"> – a guide for learning more about how to reduce energy demand</t>
    </r>
  </si>
  <si>
    <r>
      <t>Evaluating your utility rate options</t>
    </r>
    <r>
      <rPr>
        <sz val="10"/>
        <rFont val="Arial"/>
        <family val="2"/>
      </rPr>
      <t> — FEMP e-learning course supporting FBPTA competency areas</t>
    </r>
  </si>
  <si>
    <r>
      <t>Energy master planning perspectives and best practices [PDF]</t>
    </r>
    <r>
      <rPr>
        <sz val="10"/>
        <rFont val="Arial"/>
        <family val="2"/>
      </rPr>
      <t> — Slideshow highlighting aspects of an EMP and best practices for implementation</t>
    </r>
  </si>
  <si>
    <r>
      <t>US Forest Service: Saving Money by Understanding Demand Charges on Your Electric Bill</t>
    </r>
    <r>
      <rPr>
        <sz val="10"/>
        <rFont val="Arial"/>
        <family val="2"/>
      </rPr>
      <t xml:space="preserve"> – guide for facility managers to understand electric bills and save energy</t>
    </r>
  </si>
  <si>
    <r>
      <t>Tracking data center efficiency: what PUE can say and where we can look to better understand energy performance</t>
    </r>
    <r>
      <rPr>
        <sz val="10"/>
        <rFont val="Arial"/>
        <family val="2"/>
      </rPr>
      <t> — FEMP e-learning course supporting FBPTA competency areas</t>
    </r>
  </si>
  <si>
    <r>
      <t>System specific maintenance [PDF]</t>
    </r>
    <r>
      <rPr>
        <sz val="10"/>
        <rFont val="Arial"/>
        <family val="2"/>
      </rPr>
      <t> — FEMP O&amp;M best practices</t>
    </r>
  </si>
  <si>
    <r>
      <t>Smart labs for today’s energy reality</t>
    </r>
    <r>
      <rPr>
        <sz val="10"/>
        <rFont val="Arial"/>
        <family val="2"/>
      </rPr>
      <t> — FEMP e-learning course supporting FBPTA competency areas</t>
    </r>
  </si>
  <si>
    <r>
      <t>PNNL: A Guide to Energy Audits</t>
    </r>
    <r>
      <rPr>
        <sz val="10"/>
        <rFont val="Arial"/>
        <family val="2"/>
      </rPr>
      <t xml:space="preserve"> – a guide for improving energy efficiency in buildings through energy audits</t>
    </r>
  </si>
  <si>
    <r>
      <t>EMCS desired capabilities and functionality [PDF]</t>
    </r>
    <r>
      <rPr>
        <sz val="10"/>
        <rFont val="Arial"/>
        <family val="2"/>
      </rPr>
      <t> — PNNL guide on EMCS for building managers</t>
    </r>
  </si>
  <si>
    <r>
      <t>Water audits and loss control for public systems [PDF]</t>
    </r>
    <r>
      <rPr>
        <sz val="10"/>
        <rFont val="Arial"/>
        <family val="2"/>
      </rPr>
      <t> — EPA audit introduction and walkthrough</t>
    </r>
  </si>
  <si>
    <r>
      <t>Water efficiency best management practices</t>
    </r>
    <r>
      <rPr>
        <sz val="10"/>
        <rFont val="Arial"/>
        <family val="2"/>
      </rPr>
      <t> — FEMP and DoE define 14 BMPs for water efficiency strategies</t>
    </r>
  </si>
  <si>
    <r>
      <t>O+M best practices for small-scale PV systems</t>
    </r>
    <r>
      <rPr>
        <sz val="10"/>
        <rFont val="Arial"/>
        <family val="2"/>
      </rPr>
      <t> — FEMP seminar on photovoltaic systems O&amp;M</t>
    </r>
  </si>
  <si>
    <r>
      <t>Advanced energy retrofit guides</t>
    </r>
    <r>
      <rPr>
        <sz val="10"/>
        <rFont val="Arial"/>
        <family val="2"/>
      </rPr>
      <t> — DOE design and decision support guide</t>
    </r>
  </si>
  <si>
    <t>Water Efficiency Assessment</t>
  </si>
  <si>
    <r>
      <t>Water systems</t>
    </r>
    <r>
      <rPr>
        <sz val="10"/>
        <rFont val="Arial"/>
        <family val="2"/>
      </rPr>
      <t> — Building water use information</t>
    </r>
  </si>
  <si>
    <r>
      <t>Managing water evaluations in federal facilities</t>
    </r>
    <r>
      <rPr>
        <sz val="10"/>
        <rFont val="Arial"/>
        <family val="2"/>
      </rPr>
      <t> — FEMP e-learning course supporting FBPTA competency areas</t>
    </r>
  </si>
  <si>
    <r>
      <t>Best practices for comprehensive water management for federal facilities</t>
    </r>
    <r>
      <rPr>
        <sz val="10"/>
        <rFont val="Arial"/>
        <family val="2"/>
      </rPr>
      <t> — FEMP e-learning course supporting FBPTA competency areas</t>
    </r>
  </si>
  <si>
    <r>
      <t>Federal Laws and Requirements Search | Department of Energy</t>
    </r>
    <r>
      <rPr>
        <sz val="10"/>
        <rFont val="Arial"/>
        <family val="2"/>
      </rPr>
      <t xml:space="preserve"> – information about laws and requirements relevant to federal buildings, including water use</t>
    </r>
  </si>
  <si>
    <r>
      <t>Water systems</t>
    </r>
    <r>
      <rPr>
        <sz val="10"/>
        <rFont val="Arial"/>
        <family val="2"/>
      </rPr>
      <t> — Water resource components</t>
    </r>
  </si>
  <si>
    <t>Sustainability Assessment</t>
  </si>
  <si>
    <r>
      <t>Energy Independence of Security Act of 2007 [PDF]</t>
    </r>
    <r>
      <rPr>
        <sz val="10"/>
        <rFont val="Arial"/>
        <family val="2"/>
      </rPr>
      <t> — Full text of EISA</t>
    </r>
  </si>
  <si>
    <r>
      <t>Sustainable</t>
    </r>
    <r>
      <rPr>
        <sz val="10"/>
        <rFont val="Arial"/>
        <family val="2"/>
      </rPr>
      <t> — WBDG overview on sustainable buildings with agency-specific resources</t>
    </r>
  </si>
  <si>
    <r>
      <t>Guiding Principles Memorandum [PDF]</t>
    </r>
    <r>
      <rPr>
        <sz val="10"/>
        <rFont val="Arial"/>
        <family val="2"/>
      </rPr>
      <t> — Memo detailing federal goals in building sustainability</t>
    </r>
  </si>
  <si>
    <r>
      <t>Guiding Principles for sustainable federal buildings</t>
    </r>
    <r>
      <rPr>
        <sz val="10"/>
        <rFont val="Arial"/>
        <family val="2"/>
      </rPr>
      <t> — Current Guiding Principles and resources</t>
    </r>
  </si>
  <si>
    <r>
      <t>GSA Sustainability Report and Implementation Plans</t>
    </r>
    <r>
      <rPr>
        <sz val="10"/>
        <rFont val="Arial"/>
        <family val="2"/>
      </rPr>
      <t> — GSA documents that set goals and identify sustainability issues relevant to agency; formerly called Strategic Sustainability Performance Plans</t>
    </r>
  </si>
  <si>
    <r>
      <t>Critical infrastructure security and resilience</t>
    </r>
    <r>
      <rPr>
        <sz val="10"/>
        <rFont val="Arial"/>
        <family val="2"/>
      </rPr>
      <t> — Presidential Policy Directive on critical infrastructure security and resilience</t>
    </r>
  </si>
  <si>
    <r>
      <t>National preparedness</t>
    </r>
    <r>
      <rPr>
        <sz val="10"/>
        <rFont val="Arial"/>
        <family val="2"/>
      </rPr>
      <t> — Presidential Policy Directive on national preparedness</t>
    </r>
  </si>
  <si>
    <r>
      <t>Federal Continuity Directive 2 [PDF]</t>
    </r>
    <r>
      <rPr>
        <sz val="10"/>
        <rFont val="Arial"/>
        <family val="2"/>
      </rPr>
      <t> — Provides direction and guidance to assist in validation of Mission Essential Functions and Primary Mission Essential Functions</t>
    </r>
  </si>
  <si>
    <r>
      <t>Federal adaptation resources</t>
    </r>
    <r>
      <rPr>
        <sz val="10"/>
        <rFont val="Arial"/>
        <family val="2"/>
      </rPr>
      <t> — A collection of resources by and for Federal agencies to support the planning and implementation of adaptation measures</t>
    </r>
  </si>
  <si>
    <r>
      <t>Integrative design strategies | GSA</t>
    </r>
    <r>
      <rPr>
        <sz val="10"/>
        <rFont val="Arial"/>
        <family val="2"/>
      </rPr>
      <t xml:space="preserve"> – information about the integrative design process</t>
    </r>
  </si>
  <si>
    <r>
      <t>Institutional Change Basics | Department of Energy</t>
    </r>
    <r>
      <rPr>
        <sz val="10"/>
        <rFont val="Arial"/>
        <family val="2"/>
      </rPr>
      <t xml:space="preserve"> – guidance on change management for agency operations</t>
    </r>
  </si>
  <si>
    <t>Performance Measures Assessment</t>
  </si>
  <si>
    <r>
      <t>Federal agency facility reporting requirements and performance data</t>
    </r>
    <r>
      <rPr>
        <sz val="10"/>
        <rFont val="Arial"/>
        <family val="2"/>
      </rPr>
      <t xml:space="preserve"> — FEMP link to reporting and benchmarking requirements</t>
    </r>
  </si>
  <si>
    <r>
      <t>What is energy use intensity?</t>
    </r>
    <r>
      <rPr>
        <sz val="10"/>
        <rFont val="Arial"/>
        <family val="2"/>
      </rPr>
      <t> — Energy Star EUI definition and explanation</t>
    </r>
  </si>
  <si>
    <r>
      <t>Writing SMART goals</t>
    </r>
    <r>
      <rPr>
        <sz val="10"/>
        <rFont val="Arial"/>
        <family val="2"/>
      </rPr>
      <t xml:space="preserve"> — Dartmouth guide explains development of SMART goals</t>
    </r>
  </si>
  <si>
    <r>
      <t>Key performance indicators in federal facilities</t>
    </r>
    <r>
      <rPr>
        <sz val="10"/>
        <rFont val="Arial"/>
        <family val="2"/>
      </rPr>
      <t xml:space="preserve"> — Federal Facilities Council report on KPIs</t>
    </r>
  </si>
  <si>
    <r>
      <t>Optimizing operations and maintenance</t>
    </r>
    <r>
      <rPr>
        <sz val="10"/>
        <rFont val="Arial"/>
        <family val="2"/>
      </rPr>
      <t xml:space="preserve"> — WBDG course on sustainable O&amp;M strategies</t>
    </r>
  </si>
  <si>
    <r>
      <t>Steps to develop a baseline [PDF]</t>
    </r>
    <r>
      <rPr>
        <sz val="10"/>
        <rFont val="Arial"/>
        <family val="2"/>
      </rPr>
      <t xml:space="preserve"> — DoE guide to developing energy use baselines</t>
    </r>
  </si>
  <si>
    <r>
      <t>Functional and operational success</t>
    </r>
    <r>
      <rPr>
        <sz val="10"/>
        <rFont val="Arial"/>
        <family val="2"/>
      </rPr>
      <t xml:space="preserve"> — WBDG relates functional and operational needs to building success</t>
    </r>
  </si>
  <si>
    <t>Leadership and Project Management Assessment</t>
  </si>
  <si>
    <r>
      <t>Engage the integrated design process</t>
    </r>
    <r>
      <rPr>
        <sz val="10"/>
        <rFont val="Arial"/>
        <family val="2"/>
      </rPr>
      <t> — Incorporating all players into the building evaluation and design process</t>
    </r>
  </si>
  <si>
    <r>
      <t>Functional and operational success</t>
    </r>
    <r>
      <rPr>
        <sz val="10"/>
        <rFont val="Arial"/>
        <family val="2"/>
      </rPr>
      <t> — WBDG relates functional and operational needs to building success</t>
    </r>
  </si>
  <si>
    <r>
      <t>AIC: Construction Project Management Team Roles and Responsibilities Explained</t>
    </r>
    <r>
      <rPr>
        <sz val="10"/>
        <rFont val="Arial"/>
        <family val="2"/>
      </rPr>
      <t xml:space="preserve"> – glossary of terms from the American Institute of Constructors (AIC)</t>
    </r>
  </si>
  <si>
    <r>
      <t>Life-cycle cost analysis</t>
    </r>
    <r>
      <rPr>
        <sz val="10"/>
        <rFont val="Arial"/>
        <family val="2"/>
      </rPr>
      <t> — Assess the total cost of facility ownership</t>
    </r>
  </si>
  <si>
    <r>
      <t>The principles and process for conducting a life-cycle cost analysis</t>
    </r>
    <r>
      <rPr>
        <sz val="10"/>
        <rFont val="Arial"/>
        <family val="2"/>
      </rPr>
      <t> — WBDG e-learning course supporting FBPTA competency areas</t>
    </r>
  </si>
  <si>
    <r>
      <t>Life cycle assessment</t>
    </r>
    <r>
      <rPr>
        <sz val="10"/>
        <rFont val="Arial"/>
        <family val="2"/>
      </rPr>
      <t> — Overview of LCA, including benefits and challenges</t>
    </r>
  </si>
  <si>
    <r>
      <t>Life cycle assessment</t>
    </r>
    <r>
      <rPr>
        <sz val="10"/>
        <rFont val="Arial"/>
        <family val="2"/>
      </rPr>
      <t> — EPA site explains the why and how behind LCA</t>
    </r>
  </si>
  <si>
    <r>
      <t>Contracting Officer’s Representative</t>
    </r>
    <r>
      <rPr>
        <sz val="10"/>
        <rFont val="Arial"/>
        <family val="2"/>
      </rPr>
      <t> — Certification, training, and competencies for a COR</t>
    </r>
  </si>
  <si>
    <r>
      <t>Design and construction delivery process | GSA</t>
    </r>
    <r>
      <rPr>
        <sz val="10"/>
        <rFont val="Arial"/>
        <family val="2"/>
      </rPr>
      <t xml:space="preserve"> – explanation of construction project management processes for federal facilities</t>
    </r>
  </si>
  <si>
    <r>
      <t>Basics of federal contracting</t>
    </r>
    <r>
      <rPr>
        <sz val="10"/>
        <rFont val="Arial"/>
        <family val="2"/>
      </rPr>
      <t> — University of Pittsburgh federal contracting background information</t>
    </r>
  </si>
  <si>
    <r>
      <t>Building cost-effectiveness</t>
    </r>
    <r>
      <rPr>
        <sz val="10"/>
        <rFont val="Arial"/>
        <family val="2"/>
      </rPr>
      <t> — WBDG life cycle approach to determining building cost-effectiveness</t>
    </r>
  </si>
  <si>
    <r>
      <t>Building life cycle cost programs</t>
    </r>
    <r>
      <rPr>
        <sz val="10"/>
        <rFont val="Arial"/>
        <family val="2"/>
      </rPr>
      <t> — NIST programs to analyze building capital investments</t>
    </r>
  </si>
  <si>
    <r>
      <t>Fundamental supervisory development</t>
    </r>
    <r>
      <rPr>
        <sz val="10"/>
        <rFont val="Arial"/>
        <family val="2"/>
      </rPr>
      <t> — OPM Leadership Development Course Guide</t>
    </r>
  </si>
  <si>
    <t>Scenario ID</t>
  </si>
  <si>
    <t>Text</t>
  </si>
  <si>
    <t>Image or Reference</t>
  </si>
  <si>
    <t>A six-story office building is located in downtown Miami, Florida. It was built in 2002. The building floor plate is rectangular, with a central core that includes circulation, restrooms, and mechanical spaces. The first floor contains building related services and common spaces, such as a lobby, security office, mechanical rooms, and restrooms. Each of the remaining five floors houses one or more departments all from the same organization, each with a mix of fully-enclosed offices and open workstation areas along with typical support spaces such as conference rooms and pantries. The exception is the tenant on the sixth floor, whose space includes a large training center capable of holding 100 people at one time, located against the west perimeter of the building.
The building mechanical system includes a roof-top cooling tower and a constant volume air handling unit. The building is zoned by floor and orientation (north, south, etc.). Filtration media is replaced every three months. Currently the central building mechanical system runs as follows:
- Monday through Friday 6:00 a.m. to 7:00 p.m.
- Saturday 8:00 a.m. to 6:00 p.m.
- Sunday 8:00 a.m. to 5:00 p.m.
Thermostats are located within each zone and provide ambient temperature information that is recorded by the Building Automation System. Temperature data for a typical summer weekday is included in chart 1A.1.
Lights on each floor are controlled by manual switches located in each room, and general switches for circulation spaces are located near the elevator lobby on each floor. Light fixtures designated on emergency circuits are located appropriately on each floor.
The current tenants work typical week day shifts of roughly 8:30 a.m. to 5:30 p.m. The full-floor department on the fourth-floor also works on Saturdays, 8:30 a.m. to 5:30 p.m. The conference center on the sixth floor hosts events that sometimes occur on weekends.
Tenants have provided feedback to building management regarding the conditions in the space. They are pleased with the location of the building and its proximity to public transportation and outdoor public green space. Tenants on the sixth floor regularly complain about the temperature of their space being too warm. Tenants throughout the building report that evening cleaning crews regularly leave lights on, as they come back to work in the mornings and find the lights most likely have been on all night. In addition to tenant comments, building management has noticed condensation forming on some mechanical diffusers, dripping down to the floor on the second and third floors.</t>
  </si>
  <si>
    <t>A tenant is planning on moving into an office building, taking two full floors that were recently vacated. The new space is fairly straightforward in terms of uses (offices, conference room, break room, etc.) but their staff regularly works shifts that resulted in 24/7 occupancy. The rest of the building's tenants typically work more traditional office hours (between 8:00 a.m. and 6:00 p.m.). The building employs an existing HVAC system.</t>
  </si>
  <si>
    <t>One full floor of an office building in a moderate climate zone has installed an existing mechanical system with zoned controls.  The floor is used during normal business hours equally throughout the space.  There are multiple mechanical zones facing each cardinal direction (north, south, east, west). Occupants on the south side of the floor consistently complain about feeling too warm.  Occupants on the north and east sides of the building rarely complain about occupant comfort.  Occupants on the west side of the building tend to complain about feeling too warm in the afternoon and evening.</t>
  </si>
  <si>
    <t>A building has lighting control software installed to automatically control and monitor lighting levels and energy use.  One floor of the building has been converted to open plan office space, with workstations all the way around the perimeter of the exterior walls of the building (the building core with restrooms, stairs, and elevators is central to the building).  The floor already has vacancy sensors installed and connected to the lighting control software.</t>
  </si>
  <si>
    <t>n/a</t>
  </si>
  <si>
    <t>Use the 2014 GSA Strategic Sustainability Performance Plan to answer the question. The Plan can be found here:</t>
  </si>
  <si>
    <t xml:space="preserve">http://www.gsa.gov/portal/mediaId/199747/fileName/GSA_FY_2014_SSPP.action </t>
  </si>
  <si>
    <t>In an attempt to reduce water usage, an audit is being completed on an 18 story federal office building.  There are common restrooms on floors 2 through 18, showers in the fitness center on the ground floor, pantries/breakrooms on each floor, and one janitor's closet on every other floor.  The building sits on a site that includes landscaped walkways and a large lawn.</t>
  </si>
  <si>
    <t>A training facility consists of a building with a 4-story wing and a 6-story wing.  The building’s two chillers are original to the 20-year-old facility and are no longer operationally efficient.  The Director of Operations has requested they be replaced with newer, more efficient equipment. The cost for removal of the old units and installation of new units, including labor, is $1,200,000 total. Annual energy operating cost for the new units is projected to be $7,000 per unit.  Annual maintenance labor and materials cost for each new unit is projected at $4,000-$5,000.</t>
  </si>
  <si>
    <t>In an existing fifteen-year-old, twenty-story office building, the lighting system throughout the tenant floors has been targeted for energy reduction strategies.  The goal is to reduce energy used by the lighting systems by 35% over the next three years without increasing glare and occupant discomfort.   The existing lighting in the tenant floors is an even distribution of 2x4 fluorescent light fixtures and 2x2 fluorescent light fixtures. The building is occupied by one agency.  Staff members do intensive computer work in the open office areas of the floors.  Managers in the enclosed offices do a variety of computer and paper-based tasks. The strategies being evaluated for energy reduction include a gradual (floor-by-floor) replacement of the fluorescent fixtures with LED fixtures; installation of daylight and vacancy sensors; and installation of task tuning control software in open office spaces.</t>
  </si>
  <si>
    <t>Dropdown Options</t>
  </si>
  <si>
    <t>Area Name</t>
  </si>
  <si>
    <t>Sheet Name</t>
  </si>
  <si>
    <t>Questions Needed</t>
  </si>
  <si>
    <t>Questions Available</t>
  </si>
  <si>
    <t>Questions to Cut</t>
  </si>
  <si>
    <t>Facilities O&amp;M</t>
  </si>
  <si>
    <t>Facilities Mgmt.</t>
  </si>
  <si>
    <t>Energy</t>
  </si>
  <si>
    <t>Water</t>
  </si>
  <si>
    <t>Perf. Measures</t>
  </si>
  <si>
    <t>Lead.-Proj. Mgmt.</t>
  </si>
  <si>
    <t>The Federal Facilities Skills Assessment Tool (FEDSAT) is a no-cost skills assessment tool for personnel to demonstrate knowledge of recognized high priority Federal Buildings Personnel Training Act (FBPTA) of 2010 “performances,” defined as typical job functions for facilities personnel.
To get started, click on one of the colored "Assessment" module tabs below. Each Assessment module tab includes multiple choice questions questions. For questions that reference scenarios, click on the link in the corresponding cell in the "Scenarios" column. After answering all the questions, click the "See Results" button at the bottom of the sheet to navigate to the corresponding "Results" tab, where you will find your score and links to resources for further learning. (Note: You must answer all the questions in a module for your results to appear.)
Retake any of the assessment modules by clicking 'Retake' at the bottom of the Results tab. Once finished with all the assessment modules, you can save this file to preserve your scores and submit to a supervisor or program manager to demonstrate your understanding of high priority FBPTA performances.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</si>
</sst>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8" x14ac:knownFonts="1">
    <font>
      <sz val="10"/>
      <color theme="1"/>
      <name val="Arial"/>
      <family val="2"/>
    </font>
    <font>
      <sz val="11"/>
      <color theme="1"/>
      <name val="Aptos Narrow"/>
      <family val="2"/>
      <scheme val="minor"/>
    </font>
    <font>
      <sz val="11"/>
      <color theme="1"/>
      <name val="Aptos Narrow"/>
      <family val="2"/>
      <scheme val="minor"/>
    </font>
    <font>
      <b/>
      <sz val="11"/>
      <color theme="1"/>
      <name val="Aptos Narrow"/>
      <family val="2"/>
      <scheme val="minor"/>
    </font>
    <font>
      <sz val="10"/>
      <color rgb="FF000000"/>
      <name val="Arial"/>
      <family val="2"/>
    </font>
    <font>
      <sz val="10"/>
      <name val="Arial"/>
      <family val="2"/>
    </font>
    <font>
      <u/>
      <sz val="10"/>
      <color theme="10"/>
      <name val="Arial"/>
      <family val="2"/>
    </font>
    <font>
      <b/>
      <sz val="15"/>
      <color theme="0"/>
      <name val="Aptos Narrow"/>
      <family val="2"/>
      <scheme val="minor"/>
    </font>
    <font>
      <b/>
      <sz val="13"/>
      <color theme="9" tint="-0.24994659260841701"/>
      <name val="Aptos Narrow"/>
      <family val="2"/>
      <scheme val="minor"/>
    </font>
    <font>
      <b/>
      <sz val="18"/>
      <color theme="1"/>
      <name val="Arial"/>
      <family val="2"/>
    </font>
    <font>
      <sz val="12"/>
      <color theme="1"/>
      <name val="Arial"/>
      <family val="2"/>
    </font>
    <font>
      <b/>
      <sz val="10"/>
      <color theme="1"/>
      <name val="Arial"/>
      <family val="2"/>
    </font>
    <font>
      <strike/>
      <sz val="10"/>
      <name val="Arial"/>
      <family val="2"/>
    </font>
    <font>
      <b/>
      <sz val="10"/>
      <color theme="9"/>
      <name val="Arial"/>
      <family val="2"/>
    </font>
    <font>
      <b/>
      <sz val="13"/>
      <color theme="9" tint="-0.249977111117893"/>
      <name val="Aptos Narrow"/>
      <family val="2"/>
      <scheme val="minor"/>
    </font>
    <font>
      <b/>
      <sz val="10"/>
      <color theme="9" tint="-0.249977111117893"/>
      <name val="Arial"/>
      <family val="2"/>
    </font>
    <font>
      <b/>
      <u/>
      <sz val="14"/>
      <color theme="0"/>
      <name val="Aptos Narrow"/>
      <family val="2"/>
    </font>
    <font>
      <b/>
      <u/>
      <sz val="15"/>
      <color theme="0"/>
      <name val="Aptos Narrow"/>
      <family val="2"/>
    </font>
    <font>
      <b/>
      <sz val="12"/>
      <color theme="9"/>
      <name val="Arial"/>
      <family val="2"/>
    </font>
    <font>
      <b/>
      <u/>
      <sz val="12"/>
      <color theme="9"/>
      <name val="Arial"/>
      <family val="2"/>
    </font>
    <font>
      <b/>
      <u/>
      <sz val="15"/>
      <color theme="0"/>
      <name val="Aptos Narrow"/>
      <family val="2"/>
      <scheme val="minor"/>
    </font>
    <font>
      <b/>
      <u/>
      <sz val="14"/>
      <color theme="0"/>
      <name val="Aptos Narrow"/>
      <family val="2"/>
      <scheme val="minor"/>
    </font>
    <font>
      <u/>
      <sz val="14"/>
      <name val="Aptos Narrow"/>
      <family val="2"/>
    </font>
    <font>
      <sz val="11"/>
      <name val="Aptos Narrow"/>
      <family val="2"/>
      <scheme val="minor"/>
    </font>
    <font>
      <sz val="10"/>
      <color theme="10"/>
      <name val="Arial"/>
      <family val="2"/>
    </font>
    <font>
      <b/>
      <sz val="13"/>
      <color theme="9" tint="-0.24994659260841701"/>
      <name val="Aptos Narrow"/>
      <scheme val="minor"/>
    </font>
    <font>
      <b/>
      <sz val="13"/>
      <color theme="9" tint="-0.249977111117893"/>
      <name val="Aptos Narrow"/>
      <scheme val="minor"/>
    </font>
    <font>
      <sz val="11"/>
      <color theme="1"/>
      <name val="Aptos Narrow"/>
      <scheme val="minor"/>
    </font>
  </fonts>
  <fills count="14">
    <fill>
      <patternFill patternType="none"/>
    </fill>
    <fill>
      <patternFill patternType="gray125"/>
    </fill>
    <fill>
      <patternFill patternType="solid">
        <fgColor theme="3" tint="0.749992370372631"/>
        <bgColor indexed="64"/>
      </patternFill>
    </fill>
    <fill>
      <patternFill patternType="solid">
        <fgColor theme="9"/>
        <bgColor indexed="64"/>
      </patternFill>
    </fill>
    <fill>
      <patternFill patternType="solid">
        <fgColor theme="8" tint="0.39997558519241921"/>
        <bgColor indexed="64"/>
      </patternFill>
    </fill>
    <fill>
      <patternFill patternType="solid">
        <fgColor rgb="FFFFFF00"/>
        <bgColor indexed="64"/>
      </patternFill>
    </fill>
    <fill>
      <patternFill patternType="solid">
        <fgColor theme="0"/>
        <bgColor indexed="64"/>
      </patternFill>
    </fill>
    <fill>
      <patternFill patternType="solid">
        <fgColor theme="7" tint="-0.249977111117893"/>
        <bgColor indexed="64"/>
      </patternFill>
    </fill>
    <fill>
      <patternFill patternType="solid">
        <fgColor theme="5"/>
        <bgColor indexed="64"/>
      </patternFill>
    </fill>
    <fill>
      <patternFill patternType="solid">
        <fgColor rgb="FFC00000"/>
        <bgColor indexed="64"/>
      </patternFill>
    </fill>
    <fill>
      <patternFill patternType="solid">
        <fgColor theme="9" tint="0.39997558519241921"/>
        <bgColor indexed="64"/>
      </patternFill>
    </fill>
    <fill>
      <patternFill patternType="solid">
        <fgColor rgb="FFFF99CC"/>
        <bgColor indexed="64"/>
      </patternFill>
    </fill>
    <fill>
      <patternFill patternType="solid">
        <fgColor rgb="FF92D050"/>
        <bgColor indexed="64"/>
      </patternFill>
    </fill>
    <fill>
      <patternFill patternType="solid">
        <fgColor rgb="FFFFC000"/>
        <bgColor indexed="64"/>
      </patternFill>
    </fill>
  </fills>
  <borders count="131">
    <border>
      <left/>
      <right/>
      <top/>
      <bottom/>
      <diagonal/>
    </border>
    <border>
      <left/>
      <right/>
      <top/>
      <bottom style="thick">
        <color theme="9"/>
      </bottom>
      <diagonal/>
    </border>
    <border>
      <left style="thick">
        <color theme="9"/>
      </left>
      <right style="thick">
        <color theme="9"/>
      </right>
      <top style="thick">
        <color theme="9"/>
      </top>
      <bottom style="thick">
        <color theme="9"/>
      </bottom>
      <diagonal/>
    </border>
    <border>
      <left style="medium">
        <color theme="1"/>
      </left>
      <right style="medium">
        <color theme="1"/>
      </right>
      <top style="medium">
        <color theme="1"/>
      </top>
      <bottom style="medium">
        <color theme="1"/>
      </bottom>
      <diagonal/>
    </border>
    <border>
      <left style="thick">
        <color theme="9"/>
      </left>
      <right style="thick">
        <color theme="1"/>
      </right>
      <top style="thick">
        <color theme="1"/>
      </top>
      <bottom style="thick">
        <color theme="9"/>
      </bottom>
      <diagonal/>
    </border>
    <border>
      <left style="thick">
        <color theme="1"/>
      </left>
      <right style="thick">
        <color theme="9"/>
      </right>
      <top style="thick">
        <color theme="1"/>
      </top>
      <bottom style="thick">
        <color theme="9"/>
      </bottom>
      <diagonal/>
    </border>
    <border>
      <left style="thick">
        <color theme="9"/>
      </left>
      <right style="thick">
        <color theme="9"/>
      </right>
      <top style="thick">
        <color theme="1"/>
      </top>
      <bottom style="thick">
        <color theme="9"/>
      </bottom>
      <diagonal/>
    </border>
    <border>
      <left style="thick">
        <color theme="1"/>
      </left>
      <right style="thick">
        <color theme="9"/>
      </right>
      <top style="thick">
        <color theme="9"/>
      </top>
      <bottom style="thick">
        <color theme="9"/>
      </bottom>
      <diagonal/>
    </border>
    <border>
      <left style="thick">
        <color theme="1"/>
      </left>
      <right style="thick">
        <color theme="9"/>
      </right>
      <top style="thick">
        <color theme="9"/>
      </top>
      <bottom style="thick">
        <color theme="1"/>
      </bottom>
      <diagonal/>
    </border>
    <border>
      <left style="thick">
        <color theme="9"/>
      </left>
      <right style="thick">
        <color theme="9"/>
      </right>
      <top style="thick">
        <color theme="9"/>
      </top>
      <bottom style="thick">
        <color theme="1"/>
      </bottom>
      <diagonal/>
    </border>
    <border>
      <left style="thick">
        <color theme="9"/>
      </left>
      <right style="thick">
        <color theme="9"/>
      </right>
      <top/>
      <bottom style="thick">
        <color theme="9"/>
      </bottom>
      <diagonal/>
    </border>
    <border>
      <left/>
      <right style="thick">
        <color theme="1"/>
      </right>
      <top style="thick">
        <color theme="9"/>
      </top>
      <bottom style="thick">
        <color theme="9"/>
      </bottom>
      <diagonal/>
    </border>
    <border>
      <left/>
      <right style="thick">
        <color theme="1"/>
      </right>
      <top style="thick">
        <color theme="9"/>
      </top>
      <bottom style="thick">
        <color theme="1"/>
      </bottom>
      <diagonal/>
    </border>
    <border>
      <left style="medium">
        <color theme="9"/>
      </left>
      <right style="medium">
        <color theme="9"/>
      </right>
      <top/>
      <bottom style="thick">
        <color theme="9"/>
      </bottom>
      <diagonal/>
    </border>
    <border>
      <left/>
      <right/>
      <top/>
      <bottom style="thick">
        <color theme="1"/>
      </bottom>
      <diagonal/>
    </border>
    <border>
      <left/>
      <right style="thick">
        <color theme="1"/>
      </right>
      <top/>
      <bottom style="thick">
        <color theme="9"/>
      </bottom>
      <diagonal/>
    </border>
    <border>
      <left style="medium">
        <color theme="9"/>
      </left>
      <right style="medium">
        <color theme="9"/>
      </right>
      <top style="thick">
        <color theme="9"/>
      </top>
      <bottom style="thick">
        <color theme="1"/>
      </bottom>
      <diagonal/>
    </border>
    <border>
      <left/>
      <right style="thick">
        <color theme="9"/>
      </right>
      <top style="thick">
        <color theme="9"/>
      </top>
      <bottom style="thick">
        <color theme="9"/>
      </bottom>
      <diagonal/>
    </border>
    <border>
      <left style="thick">
        <color theme="9"/>
      </left>
      <right style="thick">
        <color theme="9"/>
      </right>
      <top style="thick">
        <color theme="9"/>
      </top>
      <bottom style="thin">
        <color theme="1"/>
      </bottom>
      <diagonal/>
    </border>
    <border>
      <left/>
      <right style="thick">
        <color theme="9"/>
      </right>
      <top style="thin">
        <color theme="1"/>
      </top>
      <bottom style="thin">
        <color theme="1"/>
      </bottom>
      <diagonal/>
    </border>
    <border>
      <left style="thick">
        <color theme="9"/>
      </left>
      <right/>
      <top style="thick">
        <color theme="9"/>
      </top>
      <bottom style="thick">
        <color theme="9"/>
      </bottom>
      <diagonal/>
    </border>
    <border>
      <left style="thick">
        <color theme="9"/>
      </left>
      <right/>
      <top style="thick">
        <color theme="9"/>
      </top>
      <bottom style="thick">
        <color theme="1"/>
      </bottom>
      <diagonal/>
    </border>
    <border>
      <left style="thick">
        <color theme="1"/>
      </left>
      <right/>
      <top style="thick">
        <color theme="1"/>
      </top>
      <bottom style="thick">
        <color theme="1"/>
      </bottom>
      <diagonal/>
    </border>
    <border>
      <left/>
      <right style="thick">
        <color theme="1"/>
      </right>
      <top style="thick">
        <color theme="1"/>
      </top>
      <bottom style="thick">
        <color theme="1"/>
      </bottom>
      <diagonal/>
    </border>
    <border>
      <left style="thick">
        <color theme="9"/>
      </left>
      <right/>
      <top style="thin">
        <color theme="1"/>
      </top>
      <bottom style="thin">
        <color theme="1"/>
      </bottom>
      <diagonal/>
    </border>
    <border>
      <left style="thick">
        <color theme="9"/>
      </left>
      <right/>
      <top/>
      <bottom style="thick">
        <color theme="9"/>
      </bottom>
      <diagonal/>
    </border>
    <border>
      <left style="thick">
        <color theme="9"/>
      </left>
      <right style="thick">
        <color theme="9"/>
      </right>
      <top style="thick">
        <color theme="9"/>
      </top>
      <bottom/>
      <diagonal/>
    </border>
    <border>
      <left style="thick">
        <color theme="9"/>
      </left>
      <right style="thick">
        <color theme="9"/>
      </right>
      <top style="thin">
        <color theme="1"/>
      </top>
      <bottom/>
      <diagonal/>
    </border>
    <border>
      <left style="thick">
        <color theme="9"/>
      </left>
      <right style="thick">
        <color theme="9"/>
      </right>
      <top/>
      <bottom/>
      <diagonal/>
    </border>
    <border>
      <left style="thick">
        <color theme="9"/>
      </left>
      <right style="thick">
        <color theme="9"/>
      </right>
      <top style="thin">
        <color theme="1"/>
      </top>
      <bottom style="thin">
        <color theme="1"/>
      </bottom>
      <diagonal/>
    </border>
    <border>
      <left style="thick">
        <color theme="9"/>
      </left>
      <right style="thick">
        <color theme="9"/>
      </right>
      <top/>
      <bottom style="thin">
        <color theme="1"/>
      </bottom>
      <diagonal/>
    </border>
    <border>
      <left/>
      <right style="thick">
        <color theme="9"/>
      </right>
      <top/>
      <bottom style="thick">
        <color theme="9"/>
      </bottom>
      <diagonal/>
    </border>
    <border>
      <left style="thick">
        <color theme="9"/>
      </left>
      <right/>
      <top/>
      <bottom style="thin">
        <color theme="1"/>
      </bottom>
      <diagonal/>
    </border>
    <border>
      <left/>
      <right style="thick">
        <color theme="9"/>
      </right>
      <top/>
      <bottom style="thin">
        <color theme="1"/>
      </bottom>
      <diagonal/>
    </border>
    <border>
      <left style="thick">
        <color theme="9"/>
      </left>
      <right style="thick">
        <color theme="9"/>
      </right>
      <top style="thick">
        <color theme="9"/>
      </top>
      <bottom style="thin">
        <color indexed="64"/>
      </bottom>
      <diagonal/>
    </border>
    <border>
      <left style="thick">
        <color theme="9"/>
      </left>
      <right/>
      <top style="thin">
        <color theme="1"/>
      </top>
      <bottom/>
      <diagonal/>
    </border>
    <border>
      <left style="thick">
        <color theme="9"/>
      </left>
      <right style="thick">
        <color theme="9"/>
      </right>
      <top style="thin">
        <color indexed="64"/>
      </top>
      <bottom style="thin">
        <color indexed="64"/>
      </bottom>
      <diagonal/>
    </border>
    <border>
      <left style="thick">
        <color theme="9"/>
      </left>
      <right/>
      <top style="thick">
        <color theme="9"/>
      </top>
      <bottom/>
      <diagonal/>
    </border>
    <border>
      <left style="thick">
        <color theme="9"/>
      </left>
      <right style="thick">
        <color theme="9"/>
      </right>
      <top style="thin">
        <color indexed="64"/>
      </top>
      <bottom style="thick">
        <color theme="9"/>
      </bottom>
      <diagonal/>
    </border>
    <border>
      <left style="thick">
        <color theme="9"/>
      </left>
      <right style="thick">
        <color theme="9"/>
      </right>
      <top/>
      <bottom style="thin">
        <color indexed="64"/>
      </bottom>
      <diagonal/>
    </border>
    <border>
      <left style="thick">
        <color theme="9"/>
      </left>
      <right/>
      <top style="thick">
        <color theme="9"/>
      </top>
      <bottom style="thin">
        <color theme="1"/>
      </bottom>
      <diagonal/>
    </border>
    <border>
      <left/>
      <right style="thick">
        <color theme="9"/>
      </right>
      <top style="thick">
        <color theme="9"/>
      </top>
      <bottom/>
      <diagonal/>
    </border>
    <border>
      <left style="thick">
        <color theme="9"/>
      </left>
      <right style="thick">
        <color theme="9"/>
      </right>
      <top style="thin">
        <color theme="1"/>
      </top>
      <bottom style="thick">
        <color theme="9"/>
      </bottom>
      <diagonal/>
    </border>
    <border>
      <left style="thick">
        <color theme="9"/>
      </left>
      <right/>
      <top/>
      <bottom/>
      <diagonal/>
    </border>
    <border>
      <left/>
      <right style="thick">
        <color theme="9"/>
      </right>
      <top style="thin">
        <color indexed="64"/>
      </top>
      <bottom style="thin">
        <color indexed="64"/>
      </bottom>
      <diagonal/>
    </border>
    <border>
      <left/>
      <right style="thick">
        <color theme="9"/>
      </right>
      <top style="thin">
        <color indexed="64"/>
      </top>
      <bottom style="thick">
        <color theme="9"/>
      </bottom>
      <diagonal/>
    </border>
    <border>
      <left style="thick">
        <color theme="9"/>
      </left>
      <right/>
      <top style="thin">
        <color theme="1"/>
      </top>
      <bottom style="thick">
        <color theme="9"/>
      </bottom>
      <diagonal/>
    </border>
    <border>
      <left style="thick">
        <color theme="9"/>
      </left>
      <right style="thick">
        <color theme="1"/>
      </right>
      <top style="thick">
        <color theme="9"/>
      </top>
      <bottom style="thick">
        <color theme="9"/>
      </bottom>
      <diagonal/>
    </border>
    <border>
      <left style="thick">
        <color theme="9"/>
      </left>
      <right style="thick">
        <color theme="1"/>
      </right>
      <top style="thick">
        <color theme="9"/>
      </top>
      <bottom style="thick">
        <color theme="1"/>
      </bottom>
      <diagonal/>
    </border>
    <border>
      <left style="thick">
        <color theme="1"/>
      </left>
      <right/>
      <top style="thick">
        <color theme="1"/>
      </top>
      <bottom style="thick">
        <color theme="9"/>
      </bottom>
      <diagonal/>
    </border>
    <border>
      <left style="thick">
        <color theme="9"/>
      </left>
      <right style="thick">
        <color theme="1"/>
      </right>
      <top/>
      <bottom style="thick">
        <color theme="9"/>
      </bottom>
      <diagonal/>
    </border>
    <border>
      <left style="thick">
        <color theme="1"/>
      </left>
      <right style="medium">
        <color theme="9"/>
      </right>
      <top style="thick">
        <color theme="1"/>
      </top>
      <bottom style="thick">
        <color theme="9"/>
      </bottom>
      <diagonal/>
    </border>
    <border>
      <left/>
      <right style="thick">
        <color theme="1"/>
      </right>
      <top style="thick">
        <color theme="1"/>
      </top>
      <bottom style="thick">
        <color theme="9"/>
      </bottom>
      <diagonal/>
    </border>
    <border>
      <left style="thick">
        <color theme="1"/>
      </left>
      <right style="medium">
        <color theme="9"/>
      </right>
      <top/>
      <bottom style="thick">
        <color theme="9"/>
      </bottom>
      <diagonal/>
    </border>
    <border>
      <left style="thick">
        <color theme="1"/>
      </left>
      <right style="medium">
        <color theme="9"/>
      </right>
      <top style="thick">
        <color theme="9"/>
      </top>
      <bottom style="thick">
        <color theme="1"/>
      </bottom>
      <diagonal/>
    </border>
    <border>
      <left style="thick">
        <color theme="1"/>
      </left>
      <right style="thick">
        <color theme="9"/>
      </right>
      <top style="thick">
        <color theme="9"/>
      </top>
      <bottom/>
      <diagonal/>
    </border>
    <border>
      <left style="thick">
        <color theme="9"/>
      </left>
      <right/>
      <top style="thick">
        <color theme="1"/>
      </top>
      <bottom style="thick">
        <color theme="9"/>
      </bottom>
      <diagonal/>
    </border>
    <border>
      <left style="thick">
        <color theme="1"/>
      </left>
      <right style="thick">
        <color theme="1"/>
      </right>
      <top style="thick">
        <color theme="1"/>
      </top>
      <bottom style="thick">
        <color theme="1"/>
      </bottom>
      <diagonal/>
    </border>
    <border>
      <left/>
      <right style="thick">
        <color theme="9"/>
      </right>
      <top style="thin">
        <color theme="1"/>
      </top>
      <bottom style="thick">
        <color theme="9"/>
      </bottom>
      <diagonal/>
    </border>
    <border>
      <left/>
      <right style="thick">
        <color theme="9"/>
      </right>
      <top/>
      <bottom/>
      <diagonal/>
    </border>
    <border>
      <left/>
      <right style="thick">
        <color theme="9"/>
      </right>
      <top style="thin">
        <color theme="1"/>
      </top>
      <bottom/>
      <diagonal/>
    </border>
    <border>
      <left/>
      <right style="medium">
        <color theme="9"/>
      </right>
      <top/>
      <bottom style="thick">
        <color theme="9"/>
      </bottom>
      <diagonal/>
    </border>
    <border>
      <left/>
      <right style="medium">
        <color theme="9"/>
      </right>
      <top style="thick">
        <color theme="9"/>
      </top>
      <bottom style="thick">
        <color theme="1"/>
      </bottom>
      <diagonal/>
    </border>
    <border>
      <left/>
      <right style="thick">
        <color theme="1"/>
      </right>
      <top/>
      <bottom/>
      <diagonal/>
    </border>
    <border>
      <left style="thick">
        <color indexed="64"/>
      </left>
      <right style="thick">
        <color indexed="64"/>
      </right>
      <top style="thick">
        <color indexed="64"/>
      </top>
      <bottom style="thick">
        <color indexed="64"/>
      </bottom>
      <diagonal/>
    </border>
    <border>
      <left style="thick">
        <color indexed="64"/>
      </left>
      <right style="thick">
        <color theme="9"/>
      </right>
      <top style="thick">
        <color indexed="64"/>
      </top>
      <bottom style="thick">
        <color theme="9"/>
      </bottom>
      <diagonal/>
    </border>
    <border>
      <left style="thick">
        <color theme="9"/>
      </left>
      <right style="thick">
        <color theme="9"/>
      </right>
      <top style="thick">
        <color indexed="64"/>
      </top>
      <bottom style="thick">
        <color theme="9"/>
      </bottom>
      <diagonal/>
    </border>
    <border>
      <left style="thick">
        <color theme="9"/>
      </left>
      <right style="thick">
        <color indexed="64"/>
      </right>
      <top style="thick">
        <color indexed="64"/>
      </top>
      <bottom style="thick">
        <color theme="9"/>
      </bottom>
      <diagonal/>
    </border>
    <border>
      <left style="thick">
        <color indexed="64"/>
      </left>
      <right style="thick">
        <color theme="9"/>
      </right>
      <top style="thick">
        <color theme="9"/>
      </top>
      <bottom style="thick">
        <color theme="9"/>
      </bottom>
      <diagonal/>
    </border>
    <border>
      <left style="thick">
        <color theme="9"/>
      </left>
      <right style="thick">
        <color indexed="64"/>
      </right>
      <top style="thick">
        <color theme="9"/>
      </top>
      <bottom style="thick">
        <color theme="9"/>
      </bottom>
      <diagonal/>
    </border>
    <border>
      <left style="thick">
        <color indexed="64"/>
      </left>
      <right style="thick">
        <color theme="9"/>
      </right>
      <top style="thick">
        <color theme="9"/>
      </top>
      <bottom style="thick">
        <color indexed="64"/>
      </bottom>
      <diagonal/>
    </border>
    <border>
      <left style="thick">
        <color theme="9"/>
      </left>
      <right style="thick">
        <color theme="9"/>
      </right>
      <top style="thick">
        <color theme="9"/>
      </top>
      <bottom style="thick">
        <color indexed="64"/>
      </bottom>
      <diagonal/>
    </border>
    <border>
      <left style="thick">
        <color theme="9"/>
      </left>
      <right style="thick">
        <color indexed="64"/>
      </right>
      <top style="thick">
        <color theme="9"/>
      </top>
      <bottom style="thick">
        <color indexed="64"/>
      </bottom>
      <diagonal/>
    </border>
    <border>
      <left style="thin">
        <color indexed="64"/>
      </left>
      <right style="thin">
        <color indexed="64"/>
      </right>
      <top style="thin">
        <color indexed="64"/>
      </top>
      <bottom style="thin">
        <color indexed="64"/>
      </bottom>
      <diagonal/>
    </border>
    <border>
      <left style="thick">
        <color indexed="64"/>
      </left>
      <right style="thick">
        <color indexed="64"/>
      </right>
      <top style="thick">
        <color indexed="64"/>
      </top>
      <bottom/>
      <diagonal/>
    </border>
    <border>
      <left/>
      <right/>
      <top/>
      <bottom style="thick">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right/>
      <top style="thick">
        <color theme="9"/>
      </top>
      <bottom/>
      <diagonal/>
    </border>
    <border>
      <left/>
      <right style="thick">
        <color theme="9"/>
      </right>
      <top/>
      <bottom style="thin">
        <color indexed="64"/>
      </bottom>
      <diagonal/>
    </border>
    <border>
      <left style="thick">
        <color theme="9"/>
      </left>
      <right style="thick">
        <color theme="9"/>
      </right>
      <top style="thin">
        <color indexed="64"/>
      </top>
      <bottom/>
      <diagonal/>
    </border>
    <border>
      <left style="thick">
        <color theme="9"/>
      </left>
      <right/>
      <top style="thin">
        <color rgb="FF505050"/>
      </top>
      <bottom/>
      <diagonal/>
    </border>
    <border>
      <left/>
      <right/>
      <top style="thick">
        <color theme="9"/>
      </top>
      <bottom style="thick">
        <color theme="9"/>
      </bottom>
      <diagonal/>
    </border>
    <border>
      <left/>
      <right/>
      <top style="thin">
        <color rgb="FF000000"/>
      </top>
      <bottom style="thin">
        <color rgb="FF000000"/>
      </bottom>
      <diagonal/>
    </border>
    <border>
      <left/>
      <right/>
      <top style="thin">
        <color rgb="FF000000"/>
      </top>
      <bottom/>
      <diagonal/>
    </border>
    <border>
      <left/>
      <right/>
      <top/>
      <bottom style="thin">
        <color rgb="FF000000"/>
      </bottom>
      <diagonal/>
    </border>
    <border>
      <left/>
      <right/>
      <top style="thin">
        <color rgb="FF000000"/>
      </top>
      <bottom style="thin">
        <color indexed="64"/>
      </bottom>
      <diagonal/>
    </border>
    <border>
      <left/>
      <right/>
      <top style="thin">
        <color indexed="64"/>
      </top>
      <bottom style="thin">
        <color indexed="64"/>
      </bottom>
      <diagonal/>
    </border>
    <border>
      <left style="thick">
        <color theme="9"/>
      </left>
      <right/>
      <top style="thin">
        <color indexed="64"/>
      </top>
      <bottom style="thick">
        <color theme="9"/>
      </bottom>
      <diagonal/>
    </border>
    <border>
      <left/>
      <right style="thick">
        <color theme="9"/>
      </right>
      <top style="thick">
        <color theme="9"/>
      </top>
      <bottom style="thin">
        <color theme="1"/>
      </bottom>
      <diagonal/>
    </border>
    <border>
      <left style="thick">
        <color theme="9"/>
      </left>
      <right style="thick">
        <color theme="9"/>
      </right>
      <top/>
      <bottom style="thin">
        <color rgb="FF000000"/>
      </bottom>
      <diagonal/>
    </border>
    <border>
      <left style="thick">
        <color theme="9"/>
      </left>
      <right style="thick">
        <color theme="9"/>
      </right>
      <top style="thin">
        <color theme="1"/>
      </top>
      <bottom style="thin">
        <color indexed="64"/>
      </bottom>
      <diagonal/>
    </border>
    <border>
      <left/>
      <right/>
      <top style="thin">
        <color theme="1"/>
      </top>
      <bottom style="thin">
        <color theme="1"/>
      </bottom>
      <diagonal/>
    </border>
    <border>
      <left style="thick">
        <color theme="9"/>
      </left>
      <right style="thick">
        <color theme="9"/>
      </right>
      <top style="thick">
        <color theme="9"/>
      </top>
      <bottom style="thin">
        <color rgb="FF000000"/>
      </bottom>
      <diagonal/>
    </border>
    <border>
      <left style="thick">
        <color theme="9"/>
      </left>
      <right style="thick">
        <color theme="9"/>
      </right>
      <top style="thin">
        <color rgb="FF000000"/>
      </top>
      <bottom style="thick">
        <color theme="9"/>
      </bottom>
      <diagonal/>
    </border>
    <border>
      <left/>
      <right/>
      <top style="thick">
        <color theme="9"/>
      </top>
      <bottom style="thin">
        <color indexed="64"/>
      </bottom>
      <diagonal/>
    </border>
    <border>
      <left style="thick">
        <color theme="9"/>
      </left>
      <right/>
      <top style="thin">
        <color rgb="FF505050"/>
      </top>
      <bottom style="thick">
        <color theme="9"/>
      </bottom>
      <diagonal/>
    </border>
    <border>
      <left style="thick">
        <color theme="9"/>
      </left>
      <right style="thick">
        <color theme="9"/>
      </right>
      <top style="thin">
        <color rgb="FF000000"/>
      </top>
      <bottom/>
      <diagonal/>
    </border>
    <border>
      <left style="thick">
        <color theme="9"/>
      </left>
      <right style="thick">
        <color theme="9"/>
      </right>
      <top style="thin">
        <color rgb="FF000000"/>
      </top>
      <bottom style="thin">
        <color rgb="FF000000"/>
      </bottom>
      <diagonal/>
    </border>
    <border>
      <left style="thick">
        <color theme="9"/>
      </left>
      <right style="thick">
        <color theme="1"/>
      </right>
      <top style="thick">
        <color theme="9"/>
      </top>
      <bottom style="thick">
        <color indexed="64"/>
      </bottom>
      <diagonal/>
    </border>
    <border>
      <left/>
      <right/>
      <top/>
      <bottom style="thin">
        <color theme="1"/>
      </bottom>
      <diagonal/>
    </border>
    <border>
      <left style="thick">
        <color indexed="64"/>
      </left>
      <right style="thick">
        <color theme="9"/>
      </right>
      <top style="thick">
        <color theme="9"/>
      </top>
      <bottom style="thick">
        <color theme="1"/>
      </bottom>
      <diagonal/>
    </border>
    <border>
      <left style="thick">
        <color theme="9"/>
      </left>
      <right style="thick">
        <color theme="9"/>
      </right>
      <top style="thin">
        <color rgb="FF000000"/>
      </top>
      <bottom style="thin">
        <color indexed="64"/>
      </bottom>
      <diagonal/>
    </border>
    <border>
      <left/>
      <right/>
      <top style="thin">
        <color theme="1"/>
      </top>
      <bottom style="thick">
        <color theme="9"/>
      </bottom>
      <diagonal/>
    </border>
    <border>
      <left/>
      <right/>
      <top style="thick">
        <color theme="9"/>
      </top>
      <bottom style="thin">
        <color theme="1"/>
      </bottom>
      <diagonal/>
    </border>
    <border>
      <left/>
      <right style="thick">
        <color indexed="64"/>
      </right>
      <top/>
      <bottom/>
      <diagonal/>
    </border>
    <border>
      <left/>
      <right/>
      <top style="thin">
        <color theme="4"/>
      </top>
      <bottom/>
      <diagonal/>
    </border>
    <border>
      <left/>
      <right style="thin">
        <color indexed="64"/>
      </right>
      <top style="thin">
        <color indexed="64"/>
      </top>
      <bottom style="thin">
        <color indexed="64"/>
      </bottom>
      <diagonal/>
    </border>
    <border>
      <left/>
      <right/>
      <top style="thin">
        <color theme="1"/>
      </top>
      <bottom style="thin">
        <color indexed="64"/>
      </bottom>
      <diagonal/>
    </border>
    <border>
      <left/>
      <right/>
      <top/>
      <bottom style="thin">
        <color indexed="64"/>
      </bottom>
      <diagonal/>
    </border>
    <border>
      <left style="thick">
        <color theme="9"/>
      </left>
      <right style="thick">
        <color theme="9"/>
      </right>
      <top style="thin">
        <color theme="4"/>
      </top>
      <bottom/>
      <diagonal/>
    </border>
    <border>
      <left style="thick">
        <color theme="9"/>
      </left>
      <right style="thick">
        <color theme="9"/>
      </right>
      <top style="thin">
        <color theme="4"/>
      </top>
      <bottom style="thin">
        <color indexed="64"/>
      </bottom>
      <diagonal/>
    </border>
    <border>
      <left style="thick">
        <color theme="9"/>
      </left>
      <right style="thick">
        <color theme="9"/>
      </right>
      <top style="thin">
        <color indexed="64"/>
      </top>
      <bottom style="thin">
        <color rgb="FF000000"/>
      </bottom>
      <diagonal/>
    </border>
    <border>
      <left style="thick">
        <color theme="9"/>
      </left>
      <right style="thick">
        <color theme="9"/>
      </right>
      <top style="thin">
        <color theme="4"/>
      </top>
      <bottom style="thin">
        <color rgb="FF000000"/>
      </bottom>
      <diagonal/>
    </border>
    <border>
      <left style="thick">
        <color theme="9"/>
      </left>
      <right style="thick">
        <color theme="9"/>
      </right>
      <top style="thin">
        <color indexed="64"/>
      </top>
      <bottom style="thin">
        <color theme="1"/>
      </bottom>
      <diagonal/>
    </border>
    <border>
      <left style="thick">
        <color theme="9"/>
      </left>
      <right style="thick">
        <color theme="9"/>
      </right>
      <top style="thin">
        <color theme="1"/>
      </top>
      <bottom style="thin">
        <color theme="4"/>
      </bottom>
      <diagonal/>
    </border>
    <border>
      <left style="thick">
        <color theme="9"/>
      </left>
      <right/>
      <top style="thin">
        <color indexed="64"/>
      </top>
      <bottom style="thin">
        <color indexed="64"/>
      </bottom>
      <diagonal/>
    </border>
    <border>
      <left/>
      <right style="thick">
        <color theme="9"/>
      </right>
      <top style="thin">
        <color theme="1"/>
      </top>
      <bottom style="thin">
        <color indexed="64"/>
      </bottom>
      <diagonal/>
    </border>
    <border>
      <left style="thick">
        <color theme="1"/>
      </left>
      <right style="thick">
        <color theme="9"/>
      </right>
      <top/>
      <bottom style="thick">
        <color theme="9"/>
      </bottom>
      <diagonal/>
    </border>
    <border>
      <left style="thick">
        <color theme="3"/>
      </left>
      <right/>
      <top style="thick">
        <color theme="3"/>
      </top>
      <bottom style="thick">
        <color theme="9"/>
      </bottom>
      <diagonal/>
    </border>
    <border>
      <left style="thick">
        <color theme="9"/>
      </left>
      <right style="thick">
        <color theme="9"/>
      </right>
      <top style="thick">
        <color theme="3"/>
      </top>
      <bottom style="thick">
        <color theme="9"/>
      </bottom>
      <diagonal/>
    </border>
    <border>
      <left style="thick">
        <color theme="9"/>
      </left>
      <right style="thick">
        <color theme="3"/>
      </right>
      <top style="thick">
        <color theme="3"/>
      </top>
      <bottom style="thick">
        <color theme="9"/>
      </bottom>
      <diagonal/>
    </border>
    <border>
      <left style="thick">
        <color theme="3"/>
      </left>
      <right/>
      <top/>
      <bottom style="thick">
        <color theme="9"/>
      </bottom>
      <diagonal/>
    </border>
    <border>
      <left/>
      <right style="thick">
        <color theme="3"/>
      </right>
      <top/>
      <bottom style="thick">
        <color theme="9"/>
      </bottom>
      <diagonal/>
    </border>
    <border>
      <left style="thick">
        <color theme="3"/>
      </left>
      <right/>
      <top style="thick">
        <color theme="9"/>
      </top>
      <bottom style="thick">
        <color theme="9"/>
      </bottom>
      <diagonal/>
    </border>
    <border>
      <left/>
      <right style="thick">
        <color theme="3"/>
      </right>
      <top style="thick">
        <color theme="9"/>
      </top>
      <bottom style="thick">
        <color theme="9"/>
      </bottom>
      <diagonal/>
    </border>
    <border>
      <left style="thick">
        <color theme="3"/>
      </left>
      <right style="thick">
        <color theme="9"/>
      </right>
      <top style="thick">
        <color theme="9"/>
      </top>
      <bottom style="thick">
        <color theme="3"/>
      </bottom>
      <diagonal/>
    </border>
    <border>
      <left style="thick">
        <color theme="9"/>
      </left>
      <right/>
      <top style="thick">
        <color theme="9"/>
      </top>
      <bottom style="thick">
        <color theme="3"/>
      </bottom>
      <diagonal/>
    </border>
    <border>
      <left style="thick">
        <color theme="9"/>
      </left>
      <right style="thick">
        <color theme="9"/>
      </right>
      <top style="thick">
        <color theme="9"/>
      </top>
      <bottom style="thick">
        <color theme="3"/>
      </bottom>
      <diagonal/>
    </border>
    <border>
      <left/>
      <right style="thick">
        <color theme="3"/>
      </right>
      <top style="thick">
        <color theme="9"/>
      </top>
      <bottom style="thick">
        <color theme="3"/>
      </bottom>
      <diagonal/>
    </border>
  </borders>
  <cellStyleXfs count="7">
    <xf numFmtId="0" fontId="0" fillId="0" borderId="0">
      <alignment vertical="center" wrapText="1"/>
    </xf>
    <xf numFmtId="9" fontId="2" fillId="0" borderId="0" applyFont="0" applyFill="0" applyBorder="0" applyAlignment="0" applyProtection="0"/>
    <xf numFmtId="0" fontId="6" fillId="0" borderId="0" applyNumberFormat="0" applyFill="0" applyBorder="0" applyAlignment="0" applyProtection="0"/>
    <xf numFmtId="0" fontId="4" fillId="0" borderId="0"/>
    <xf numFmtId="0" fontId="6" fillId="0" borderId="0" applyNumberFormat="0" applyFill="0" applyBorder="0" applyAlignment="0" applyProtection="0"/>
    <xf numFmtId="0" fontId="7" fillId="3" borderId="73" applyNumberFormat="0" applyAlignment="0" applyProtection="0"/>
    <xf numFmtId="0" fontId="8" fillId="0" borderId="1" applyNumberFormat="0" applyFill="0" applyAlignment="0" applyProtection="0"/>
  </cellStyleXfs>
  <cellXfs count="343">
    <xf numFmtId="0" fontId="0" fillId="0" borderId="0" xfId="0">
      <alignment vertical="center" wrapText="1"/>
    </xf>
    <xf numFmtId="0" fontId="3" fillId="0" borderId="0" xfId="0" applyFont="1">
      <alignment vertical="center" wrapText="1"/>
    </xf>
    <xf numFmtId="0" fontId="4" fillId="0" borderId="0" xfId="3"/>
    <xf numFmtId="0" fontId="5" fillId="0" borderId="0" xfId="3" applyFont="1" applyAlignment="1">
      <alignment vertical="top" wrapText="1"/>
    </xf>
    <xf numFmtId="0" fontId="4" fillId="0" borderId="0" xfId="3" applyAlignment="1">
      <alignment vertical="center"/>
    </xf>
    <xf numFmtId="0" fontId="4" fillId="0" borderId="0" xfId="3" applyAlignment="1">
      <alignment horizontal="center" vertical="center"/>
    </xf>
    <xf numFmtId="0" fontId="0" fillId="2" borderId="0" xfId="0" applyFill="1">
      <alignment vertical="center" wrapText="1"/>
    </xf>
    <xf numFmtId="0" fontId="0" fillId="4" borderId="0" xfId="0" applyFill="1">
      <alignment vertical="center" wrapText="1"/>
    </xf>
    <xf numFmtId="0" fontId="0" fillId="5" borderId="0" xfId="0" applyFill="1">
      <alignment vertical="center" wrapText="1"/>
    </xf>
    <xf numFmtId="0" fontId="1" fillId="0" borderId="0" xfId="0" applyFont="1" applyAlignment="1">
      <alignment horizontal="center" vertical="center"/>
    </xf>
    <xf numFmtId="0" fontId="0" fillId="0" borderId="0" xfId="0" applyAlignment="1">
      <alignment vertical="center" wrapText="1"/>
    </xf>
    <xf numFmtId="0" fontId="0" fillId="0" borderId="0" xfId="0" applyAlignment="1">
      <alignment vertical="center"/>
    </xf>
    <xf numFmtId="0" fontId="0" fillId="0" borderId="2" xfId="0" applyBorder="1" applyAlignment="1">
      <alignment vertical="center" wrapText="1"/>
    </xf>
    <xf numFmtId="0" fontId="9" fillId="0" borderId="2" xfId="0" applyFont="1" applyBorder="1" applyAlignment="1">
      <alignment horizontal="center" vertical="center"/>
    </xf>
    <xf numFmtId="0" fontId="8" fillId="0" borderId="5" xfId="6" applyBorder="1" applyAlignment="1">
      <alignment vertical="center"/>
    </xf>
    <xf numFmtId="0" fontId="8" fillId="0" borderId="6" xfId="6" applyBorder="1" applyAlignment="1">
      <alignment vertical="center"/>
    </xf>
    <xf numFmtId="0" fontId="8" fillId="0" borderId="6" xfId="6" applyBorder="1" applyAlignment="1">
      <alignment vertical="center" wrapText="1"/>
    </xf>
    <xf numFmtId="0" fontId="8" fillId="0" borderId="4" xfId="6" applyBorder="1" applyAlignment="1">
      <alignment vertical="center"/>
    </xf>
    <xf numFmtId="0" fontId="9" fillId="0" borderId="9" xfId="0" applyFont="1" applyBorder="1" applyAlignment="1">
      <alignment horizontal="center" vertical="center"/>
    </xf>
    <xf numFmtId="0" fontId="0" fillId="0" borderId="0" xfId="0" applyAlignment="1">
      <alignment wrapText="1"/>
    </xf>
    <xf numFmtId="0" fontId="4" fillId="0" borderId="0" xfId="3" applyAlignment="1">
      <alignment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4" fillId="0" borderId="0" xfId="3" applyAlignment="1">
      <alignment horizontal="left"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4" fillId="0" borderId="0" xfId="3" applyFill="1"/>
    <xf numFmtId="0" fontId="5" fillId="0" borderId="0" xfId="3" applyFont="1" applyFill="1"/>
    <xf numFmtId="0" fontId="12" fillId="0" borderId="0" xfId="3" applyFont="1" applyFill="1"/>
    <xf numFmtId="0" fontId="4" fillId="0" borderId="0" xfId="3" applyFill="1" applyAlignment="1">
      <alignment horizontal="left" vertical="center"/>
    </xf>
    <xf numFmtId="0" fontId="4" fillId="0" borderId="0" xfId="3" applyFill="1" applyAlignment="1">
      <alignment vertical="center"/>
    </xf>
    <xf numFmtId="0" fontId="7" fillId="3" borderId="22" xfId="5" applyBorder="1" applyAlignment="1">
      <alignment vertical="center"/>
    </xf>
    <xf numFmtId="0" fontId="7" fillId="3" borderId="23" xfId="5" applyBorder="1" applyAlignment="1">
      <alignment vertical="center" wrapText="1"/>
    </xf>
    <xf numFmtId="0" fontId="0" fillId="0" borderId="2" xfId="0" applyBorder="1" applyAlignment="1">
      <alignment wrapText="1"/>
    </xf>
    <xf numFmtId="0" fontId="4" fillId="0" borderId="2" xfId="3" applyBorder="1" applyAlignment="1">
      <alignment vertical="center"/>
    </xf>
    <xf numFmtId="0" fontId="0" fillId="0" borderId="0" xfId="0" applyAlignment="1">
      <alignment horizontal="left" vertical="center"/>
    </xf>
    <xf numFmtId="0" fontId="6" fillId="0" borderId="19" xfId="2" applyBorder="1" applyAlignment="1">
      <alignment horizontal="left" vertical="center"/>
    </xf>
    <xf numFmtId="0" fontId="15" fillId="0" borderId="35" xfId="0" applyFont="1" applyBorder="1" applyAlignment="1">
      <alignment horizontal="center" vertical="center"/>
    </xf>
    <xf numFmtId="0" fontId="15" fillId="0" borderId="24" xfId="0" applyFont="1" applyBorder="1" applyAlignment="1">
      <alignment horizontal="center" vertical="center"/>
    </xf>
    <xf numFmtId="0" fontId="15" fillId="0" borderId="32" xfId="0" applyFont="1" applyBorder="1" applyAlignment="1">
      <alignment horizontal="center" vertical="center"/>
    </xf>
    <xf numFmtId="0" fontId="15" fillId="0" borderId="25" xfId="0" applyFont="1" applyBorder="1" applyAlignment="1">
      <alignment horizontal="center" vertical="center"/>
    </xf>
    <xf numFmtId="0" fontId="0" fillId="0" borderId="36" xfId="0" applyBorder="1" applyAlignment="1">
      <alignment horizontal="left" vertical="center"/>
    </xf>
    <xf numFmtId="0" fontId="15" fillId="0" borderId="37" xfId="0" applyFont="1" applyBorder="1" applyAlignment="1">
      <alignment horizontal="center" vertical="center"/>
    </xf>
    <xf numFmtId="0" fontId="0" fillId="0" borderId="38" xfId="0" applyBorder="1" applyAlignment="1">
      <alignment horizontal="left" vertical="center"/>
    </xf>
    <xf numFmtId="0" fontId="14" fillId="0" borderId="20" xfId="6" applyFont="1" applyBorder="1" applyAlignment="1">
      <alignment vertical="center"/>
    </xf>
    <xf numFmtId="0" fontId="16" fillId="3" borderId="3" xfId="2" applyFont="1" applyFill="1" applyBorder="1" applyAlignment="1">
      <alignment horizontal="center" vertical="center" wrapText="1"/>
    </xf>
    <xf numFmtId="0" fontId="11" fillId="0" borderId="0" xfId="0" applyFont="1">
      <alignment vertical="center" wrapText="1"/>
    </xf>
    <xf numFmtId="0" fontId="18" fillId="0" borderId="2" xfId="0" applyFont="1" applyBorder="1">
      <alignment vertical="center" wrapText="1"/>
    </xf>
    <xf numFmtId="0" fontId="19" fillId="0" borderId="2" xfId="2" applyFont="1" applyBorder="1" applyAlignment="1">
      <alignment vertical="center" wrapText="1"/>
    </xf>
    <xf numFmtId="0" fontId="0" fillId="0" borderId="42" xfId="0" applyBorder="1" applyAlignment="1">
      <alignment horizontal="left" vertical="center"/>
    </xf>
    <xf numFmtId="0" fontId="14" fillId="0" borderId="49" xfId="6" applyFont="1" applyBorder="1" applyAlignment="1">
      <alignment vertical="center"/>
    </xf>
    <xf numFmtId="0" fontId="15" fillId="0" borderId="7" xfId="0" applyFont="1" applyBorder="1" applyAlignment="1">
      <alignment horizontal="center" vertical="center"/>
    </xf>
    <xf numFmtId="0" fontId="0" fillId="0" borderId="0" xfId="0" applyBorder="1" applyAlignment="1">
      <alignment wrapText="1"/>
    </xf>
    <xf numFmtId="0" fontId="9" fillId="0" borderId="47" xfId="0" applyFont="1" applyBorder="1" applyAlignment="1">
      <alignment horizontal="center" vertical="center"/>
    </xf>
    <xf numFmtId="0" fontId="15" fillId="0" borderId="8" xfId="0" applyFont="1" applyBorder="1" applyAlignment="1">
      <alignment horizontal="center" vertical="center"/>
    </xf>
    <xf numFmtId="0" fontId="9" fillId="0" borderId="48" xfId="0" applyFont="1" applyBorder="1" applyAlignment="1">
      <alignment horizontal="center" vertical="center"/>
    </xf>
    <xf numFmtId="0" fontId="15" fillId="0" borderId="55" xfId="0" applyFont="1" applyBorder="1" applyAlignment="1">
      <alignment horizontal="center" vertical="center"/>
    </xf>
    <xf numFmtId="0" fontId="8" fillId="0" borderId="56" xfId="6" applyBorder="1" applyAlignment="1">
      <alignment vertical="center" wrapText="1"/>
    </xf>
    <xf numFmtId="0" fontId="9" fillId="0" borderId="25" xfId="0" applyFont="1" applyBorder="1" applyAlignment="1">
      <alignment horizontal="center" vertical="center"/>
    </xf>
    <xf numFmtId="0" fontId="17" fillId="3" borderId="57" xfId="2" applyFont="1" applyFill="1" applyBorder="1" applyAlignment="1">
      <alignment horizontal="center" vertical="center" wrapText="1"/>
    </xf>
    <xf numFmtId="0" fontId="20" fillId="3" borderId="57" xfId="2" applyFont="1" applyFill="1" applyBorder="1" applyAlignment="1">
      <alignment horizontal="center" vertical="center" wrapText="1"/>
    </xf>
    <xf numFmtId="0" fontId="6" fillId="0" borderId="42" xfId="2" applyBorder="1" applyAlignment="1">
      <alignment horizontal="left" vertical="center"/>
    </xf>
    <xf numFmtId="0" fontId="0" fillId="7" borderId="0" xfId="0" applyFill="1">
      <alignment vertical="center" wrapText="1"/>
    </xf>
    <xf numFmtId="0" fontId="0" fillId="8" borderId="0" xfId="0" applyFill="1">
      <alignment vertical="center" wrapText="1"/>
    </xf>
    <xf numFmtId="0" fontId="0" fillId="9" borderId="0" xfId="0" applyFill="1">
      <alignment vertical="center" wrapText="1"/>
    </xf>
    <xf numFmtId="0" fontId="8" fillId="0" borderId="2" xfId="6" applyFont="1" applyBorder="1" applyAlignment="1">
      <alignment horizontal="left" vertical="center"/>
    </xf>
    <xf numFmtId="0" fontId="8" fillId="0" borderId="2" xfId="6" applyBorder="1" applyAlignment="1">
      <alignment vertical="center"/>
    </xf>
    <xf numFmtId="0" fontId="5" fillId="0" borderId="2" xfId="3" applyFont="1" applyBorder="1" applyAlignment="1">
      <alignment vertical="top" wrapText="1"/>
    </xf>
    <xf numFmtId="0" fontId="5" fillId="0" borderId="2" xfId="3" applyFont="1" applyBorder="1" applyAlignment="1">
      <alignment horizontal="center" vertical="center" wrapText="1"/>
    </xf>
    <xf numFmtId="0" fontId="4" fillId="0" borderId="2" xfId="3" applyBorder="1"/>
    <xf numFmtId="0" fontId="6" fillId="0" borderId="2" xfId="4" applyBorder="1" applyAlignment="1">
      <alignment vertical="center"/>
    </xf>
    <xf numFmtId="0" fontId="0" fillId="10" borderId="0" xfId="0" applyFill="1">
      <alignment vertical="center" wrapText="1"/>
    </xf>
    <xf numFmtId="0" fontId="14" fillId="0" borderId="65" xfId="6" applyFont="1" applyBorder="1" applyAlignment="1">
      <alignment vertical="center"/>
    </xf>
    <xf numFmtId="0" fontId="8" fillId="0" borderId="66" xfId="6" applyBorder="1" applyAlignment="1">
      <alignment vertical="center"/>
    </xf>
    <xf numFmtId="0" fontId="8" fillId="0" borderId="66" xfId="6" applyBorder="1" applyAlignment="1">
      <alignment vertical="center" wrapText="1"/>
    </xf>
    <xf numFmtId="0" fontId="8" fillId="0" borderId="67" xfId="6" applyBorder="1" applyAlignment="1">
      <alignment vertical="center"/>
    </xf>
    <xf numFmtId="0" fontId="15" fillId="0" borderId="68" xfId="0" applyFont="1" applyBorder="1" applyAlignment="1">
      <alignment horizontal="center" vertical="center"/>
    </xf>
    <xf numFmtId="0" fontId="0" fillId="0" borderId="69" xfId="0" applyBorder="1" applyAlignment="1">
      <alignment vertical="center" wrapText="1"/>
    </xf>
    <xf numFmtId="0" fontId="15" fillId="0" borderId="70" xfId="0" applyFont="1" applyBorder="1" applyAlignment="1">
      <alignment horizontal="center" vertical="center"/>
    </xf>
    <xf numFmtId="0" fontId="9" fillId="0" borderId="71" xfId="0" applyFont="1" applyBorder="1" applyAlignment="1">
      <alignment horizontal="center" vertical="center"/>
    </xf>
    <xf numFmtId="0" fontId="0" fillId="0" borderId="72" xfId="0" applyBorder="1" applyAlignment="1">
      <alignment vertical="center" wrapText="1"/>
    </xf>
    <xf numFmtId="0" fontId="7" fillId="3" borderId="64" xfId="5" applyBorder="1" applyAlignment="1">
      <alignment vertical="center"/>
    </xf>
    <xf numFmtId="0" fontId="0" fillId="0" borderId="2" xfId="0" applyBorder="1">
      <alignment vertical="center" wrapText="1"/>
    </xf>
    <xf numFmtId="0" fontId="7" fillId="3" borderId="74" xfId="5" applyBorder="1" applyAlignment="1">
      <alignment vertical="center"/>
    </xf>
    <xf numFmtId="0" fontId="6" fillId="0" borderId="31" xfId="2" applyBorder="1" applyAlignment="1">
      <alignment horizontal="left" vertical="center"/>
    </xf>
    <xf numFmtId="0" fontId="8" fillId="0" borderId="17" xfId="6" applyFont="1" applyBorder="1" applyAlignment="1">
      <alignment horizontal="left" vertical="center"/>
    </xf>
    <xf numFmtId="0" fontId="4" fillId="0" borderId="0" xfId="3" applyAlignment="1">
      <alignment vertical="center"/>
    </xf>
    <xf numFmtId="0" fontId="7" fillId="3" borderId="3" xfId="5" applyBorder="1" applyAlignment="1">
      <alignment horizontal="left" vertical="center" wrapText="1"/>
    </xf>
    <xf numFmtId="0" fontId="8" fillId="0" borderId="17" xfId="6" applyBorder="1" applyAlignment="1">
      <alignment horizontal="left" vertical="center"/>
    </xf>
    <xf numFmtId="0" fontId="0" fillId="0" borderId="0" xfId="0" applyBorder="1" applyAlignment="1">
      <alignment horizontal="left" vertical="center"/>
    </xf>
    <xf numFmtId="0" fontId="0" fillId="0" borderId="14" xfId="0" applyBorder="1" applyAlignment="1">
      <alignment horizontal="left" vertical="center"/>
    </xf>
    <xf numFmtId="0" fontId="0" fillId="0" borderId="63" xfId="0" applyBorder="1" applyAlignment="1">
      <alignment horizontal="left" vertical="center"/>
    </xf>
    <xf numFmtId="0" fontId="8" fillId="6" borderId="61" xfId="6" applyFill="1" applyBorder="1" applyAlignment="1">
      <alignment horizontal="left" vertical="center"/>
    </xf>
    <xf numFmtId="0" fontId="10" fillId="0" borderId="15" xfId="0" applyFont="1" applyBorder="1" applyAlignment="1">
      <alignment horizontal="center" vertical="center"/>
    </xf>
    <xf numFmtId="0" fontId="10" fillId="0" borderId="11" xfId="0" applyFont="1" applyBorder="1" applyAlignment="1">
      <alignment horizontal="center" vertical="center"/>
    </xf>
    <xf numFmtId="0" fontId="0" fillId="0" borderId="29" xfId="0" applyBorder="1" applyAlignment="1">
      <alignment horizontal="left" vertical="center"/>
    </xf>
    <xf numFmtId="0" fontId="8" fillId="6" borderId="62" xfId="6" applyFill="1" applyBorder="1" applyAlignment="1">
      <alignment horizontal="left" vertical="center"/>
    </xf>
    <xf numFmtId="164" fontId="10" fillId="0" borderId="12" xfId="1" applyNumberFormat="1" applyFont="1" applyBorder="1" applyAlignment="1">
      <alignment horizontal="center" vertical="center"/>
    </xf>
    <xf numFmtId="0" fontId="7" fillId="3" borderId="64" xfId="5" applyBorder="1" applyAlignment="1">
      <alignment horizontal="left" vertical="center" wrapText="1" indent="1"/>
    </xf>
    <xf numFmtId="0" fontId="0" fillId="0" borderId="75" xfId="0" applyBorder="1">
      <alignment vertical="center" wrapText="1"/>
    </xf>
    <xf numFmtId="0" fontId="22" fillId="8" borderId="76" xfId="2" applyFont="1" applyFill="1" applyBorder="1" applyAlignment="1">
      <alignment vertical="center" wrapText="1"/>
    </xf>
    <xf numFmtId="0" fontId="22" fillId="11" borderId="77" xfId="2" applyFont="1" applyFill="1" applyBorder="1" applyAlignment="1">
      <alignment vertical="center" wrapText="1"/>
    </xf>
    <xf numFmtId="0" fontId="22" fillId="12" borderId="77" xfId="2" applyFont="1" applyFill="1" applyBorder="1" applyAlignment="1">
      <alignment vertical="center" wrapText="1"/>
    </xf>
    <xf numFmtId="0" fontId="22" fillId="2" borderId="77" xfId="2" applyFont="1" applyFill="1" applyBorder="1" applyAlignment="1">
      <alignment vertical="center" wrapText="1"/>
    </xf>
    <xf numFmtId="0" fontId="22" fillId="3" borderId="77" xfId="2" applyFont="1" applyFill="1" applyBorder="1" applyAlignment="1">
      <alignment vertical="center" wrapText="1"/>
    </xf>
    <xf numFmtId="0" fontId="22" fillId="5" borderId="77" xfId="2" applyFont="1" applyFill="1" applyBorder="1" applyAlignment="1">
      <alignment vertical="center" wrapText="1"/>
    </xf>
    <xf numFmtId="0" fontId="22" fillId="4" borderId="78" xfId="2" applyFont="1" applyFill="1" applyBorder="1" applyAlignment="1">
      <alignment vertical="center" wrapText="1"/>
    </xf>
    <xf numFmtId="0" fontId="8" fillId="0" borderId="1" xfId="6" applyAlignment="1">
      <alignment vertical="center" wrapText="1"/>
    </xf>
    <xf numFmtId="0" fontId="0" fillId="0" borderId="79" xfId="0" applyBorder="1">
      <alignment vertical="center" wrapText="1"/>
    </xf>
    <xf numFmtId="0" fontId="10" fillId="0" borderId="52" xfId="0" applyFont="1" applyBorder="1" applyAlignment="1">
      <alignment horizontal="center" vertical="center"/>
    </xf>
    <xf numFmtId="0" fontId="8" fillId="6" borderId="13" xfId="6" applyFill="1" applyBorder="1" applyAlignment="1">
      <alignment horizontal="left" vertical="center"/>
    </xf>
    <xf numFmtId="0" fontId="8" fillId="6" borderId="16" xfId="6" applyFill="1" applyBorder="1" applyAlignment="1">
      <alignment horizontal="left" vertical="center"/>
    </xf>
    <xf numFmtId="0" fontId="5" fillId="0" borderId="2" xfId="0" applyFont="1" applyBorder="1">
      <alignment vertical="center" wrapText="1"/>
    </xf>
    <xf numFmtId="0" fontId="8" fillId="0" borderId="41" xfId="6" applyFont="1" applyBorder="1" applyAlignment="1">
      <alignment horizontal="left" vertical="center"/>
    </xf>
    <xf numFmtId="0" fontId="7" fillId="3" borderId="3" xfId="5" applyBorder="1" applyAlignment="1">
      <alignment horizontal="left" vertical="center"/>
    </xf>
    <xf numFmtId="0" fontId="0" fillId="0" borderId="29" xfId="0" applyBorder="1" applyAlignment="1">
      <alignment vertical="center"/>
    </xf>
    <xf numFmtId="0" fontId="6" fillId="0" borderId="29" xfId="2" applyBorder="1" applyAlignment="1">
      <alignment horizontal="left" vertical="center"/>
    </xf>
    <xf numFmtId="0" fontId="6" fillId="0" borderId="29" xfId="2" applyBorder="1" applyAlignment="1">
      <alignment vertical="center"/>
    </xf>
    <xf numFmtId="0" fontId="0" fillId="0" borderId="28" xfId="0" applyBorder="1" applyAlignment="1">
      <alignment vertical="center"/>
    </xf>
    <xf numFmtId="0" fontId="6" fillId="0" borderId="28" xfId="2" applyBorder="1" applyAlignment="1">
      <alignment vertical="center"/>
    </xf>
    <xf numFmtId="0" fontId="6" fillId="0" borderId="39" xfId="2" applyBorder="1" applyAlignment="1">
      <alignment vertical="center"/>
    </xf>
    <xf numFmtId="0" fontId="16" fillId="3" borderId="3" xfId="2" applyFont="1" applyFill="1" applyBorder="1" applyAlignment="1">
      <alignment horizontal="center" vertical="center"/>
    </xf>
    <xf numFmtId="0" fontId="6" fillId="0" borderId="36" xfId="2" applyBorder="1" applyAlignment="1">
      <alignment vertical="center"/>
    </xf>
    <xf numFmtId="0" fontId="0" fillId="0" borderId="44" xfId="0" applyBorder="1" applyAlignment="1">
      <alignment horizontal="left" vertical="center"/>
    </xf>
    <xf numFmtId="0" fontId="0" fillId="0" borderId="80" xfId="0" applyBorder="1" applyAlignment="1">
      <alignment horizontal="left" vertical="center"/>
    </xf>
    <xf numFmtId="0" fontId="6" fillId="0" borderId="36" xfId="2" applyBorder="1" applyAlignment="1">
      <alignment horizontal="left" vertical="center"/>
    </xf>
    <xf numFmtId="0" fontId="0" fillId="0" borderId="30" xfId="0" applyBorder="1" applyAlignment="1">
      <alignment vertical="center"/>
    </xf>
    <xf numFmtId="0" fontId="0" fillId="0" borderId="10" xfId="0" applyBorder="1" applyAlignment="1">
      <alignment vertical="center"/>
    </xf>
    <xf numFmtId="0" fontId="0" fillId="0" borderId="45" xfId="0" applyBorder="1" applyAlignment="1">
      <alignment horizontal="left" vertical="center"/>
    </xf>
    <xf numFmtId="0" fontId="6" fillId="0" borderId="0" xfId="2" applyAlignment="1">
      <alignment horizontal="left" vertical="center"/>
    </xf>
    <xf numFmtId="0" fontId="0" fillId="0" borderId="26" xfId="0" applyBorder="1">
      <alignment vertical="center" wrapText="1"/>
    </xf>
    <xf numFmtId="0" fontId="0" fillId="0" borderId="10" xfId="0" applyBorder="1">
      <alignment vertical="center" wrapText="1"/>
    </xf>
    <xf numFmtId="0" fontId="6" fillId="0" borderId="30" xfId="2" applyBorder="1" applyAlignment="1">
      <alignment horizontal="left" vertical="center" wrapText="1"/>
    </xf>
    <xf numFmtId="0" fontId="8" fillId="6" borderId="51" xfId="6" applyFont="1" applyFill="1" applyBorder="1" applyAlignment="1">
      <alignment horizontal="left" vertical="center"/>
    </xf>
    <xf numFmtId="0" fontId="8" fillId="6" borderId="53" xfId="6" applyFont="1" applyFill="1" applyBorder="1" applyAlignment="1">
      <alignment horizontal="left" vertical="center"/>
    </xf>
    <xf numFmtId="0" fontId="8" fillId="6" borderId="54" xfId="6" applyFont="1" applyFill="1" applyBorder="1" applyAlignment="1">
      <alignment horizontal="left" vertical="center"/>
    </xf>
    <xf numFmtId="0" fontId="8" fillId="0" borderId="6" xfId="6" applyFont="1" applyBorder="1" applyAlignment="1">
      <alignment vertical="center"/>
    </xf>
    <xf numFmtId="0" fontId="0" fillId="0" borderId="36" xfId="0" applyBorder="1">
      <alignment vertical="center" wrapText="1"/>
    </xf>
    <xf numFmtId="0" fontId="8" fillId="0" borderId="83" xfId="6" applyFont="1" applyBorder="1" applyAlignment="1">
      <alignment horizontal="left" vertical="center"/>
    </xf>
    <xf numFmtId="0" fontId="6" fillId="0" borderId="93" xfId="2" applyBorder="1" applyAlignment="1">
      <alignment horizontal="left" vertical="center"/>
    </xf>
    <xf numFmtId="0" fontId="6" fillId="0" borderId="36" xfId="2" applyBorder="1" applyAlignment="1">
      <alignment horizontal="left" vertical="center" wrapText="1"/>
    </xf>
    <xf numFmtId="0" fontId="6" fillId="0" borderId="96" xfId="2" applyBorder="1" applyAlignment="1">
      <alignment horizontal="left" vertical="center" wrapText="1"/>
    </xf>
    <xf numFmtId="0" fontId="6" fillId="0" borderId="33" xfId="2" applyBorder="1" applyAlignment="1">
      <alignment horizontal="left" vertical="center" wrapText="1"/>
    </xf>
    <xf numFmtId="0" fontId="6" fillId="0" borderId="34" xfId="2" applyBorder="1" applyAlignment="1">
      <alignment horizontal="left" vertical="center" wrapText="1"/>
    </xf>
    <xf numFmtId="0" fontId="6" fillId="0" borderId="98" xfId="2" applyBorder="1" applyAlignment="1">
      <alignment horizontal="left" vertical="center" wrapText="1"/>
    </xf>
    <xf numFmtId="0" fontId="6" fillId="0" borderId="44" xfId="2" applyBorder="1" applyAlignment="1">
      <alignment horizontal="left" vertical="center" wrapText="1"/>
    </xf>
    <xf numFmtId="0" fontId="0" fillId="0" borderId="2" xfId="0" applyBorder="1" applyAlignment="1">
      <alignment horizontal="left" vertical="center" wrapText="1" indent="1"/>
    </xf>
    <xf numFmtId="0" fontId="0" fillId="0" borderId="71" xfId="0" applyBorder="1" applyAlignment="1">
      <alignment horizontal="left" vertical="center" wrapText="1" indent="1"/>
    </xf>
    <xf numFmtId="0" fontId="0" fillId="0" borderId="9" xfId="0" applyBorder="1" applyAlignment="1">
      <alignment horizontal="left" vertical="center" wrapText="1" indent="1"/>
    </xf>
    <xf numFmtId="0" fontId="19" fillId="0" borderId="47" xfId="2" applyFont="1" applyBorder="1" applyAlignment="1">
      <alignment horizontal="center" vertical="center" wrapText="1"/>
    </xf>
    <xf numFmtId="0" fontId="18" fillId="0" borderId="47" xfId="0" applyFont="1" applyBorder="1" applyAlignment="1">
      <alignment horizontal="center" vertical="center" wrapText="1"/>
    </xf>
    <xf numFmtId="0" fontId="19" fillId="0" borderId="100" xfId="2" applyFont="1" applyBorder="1" applyAlignment="1">
      <alignment horizontal="center" vertical="center" wrapText="1"/>
    </xf>
    <xf numFmtId="0" fontId="0" fillId="0" borderId="69" xfId="0" applyBorder="1" applyAlignment="1">
      <alignment horizontal="center" vertical="center" wrapText="1"/>
    </xf>
    <xf numFmtId="0" fontId="19" fillId="0" borderId="69" xfId="2" applyFont="1" applyBorder="1" applyAlignment="1">
      <alignment horizontal="center" vertical="center" wrapText="1"/>
    </xf>
    <xf numFmtId="0" fontId="0" fillId="0" borderId="72" xfId="0" applyBorder="1" applyAlignment="1">
      <alignment horizontal="center" vertical="center" wrapText="1"/>
    </xf>
    <xf numFmtId="0" fontId="0" fillId="0" borderId="20" xfId="0" applyBorder="1" applyAlignment="1">
      <alignment horizontal="left" vertical="center" wrapText="1" indent="1"/>
    </xf>
    <xf numFmtId="0" fontId="0" fillId="0" borderId="0" xfId="0" applyAlignment="1">
      <alignment horizontal="center" wrapText="1"/>
    </xf>
    <xf numFmtId="0" fontId="8" fillId="0" borderId="4" xfId="6" applyBorder="1" applyAlignment="1">
      <alignment horizontal="center" vertical="center"/>
    </xf>
    <xf numFmtId="0" fontId="7" fillId="3" borderId="3" xfId="5" applyFont="1" applyBorder="1" applyAlignment="1">
      <alignment horizontal="left" vertical="center"/>
    </xf>
    <xf numFmtId="0" fontId="6" fillId="0" borderId="101" xfId="2" applyBorder="1" applyAlignment="1">
      <alignment horizontal="left" vertical="center"/>
    </xf>
    <xf numFmtId="0" fontId="6" fillId="0" borderId="1" xfId="2" applyBorder="1" applyAlignment="1">
      <alignment horizontal="left" vertical="center"/>
    </xf>
    <xf numFmtId="0" fontId="18" fillId="0" borderId="50" xfId="0" applyFont="1" applyBorder="1" applyAlignment="1">
      <alignment horizontal="center" vertical="center" wrapText="1"/>
    </xf>
    <xf numFmtId="0" fontId="18" fillId="0" borderId="48" xfId="0" applyFont="1" applyBorder="1" applyAlignment="1">
      <alignment horizontal="center" vertical="center" wrapText="1"/>
    </xf>
    <xf numFmtId="0" fontId="0" fillId="0" borderId="36" xfId="0" applyBorder="1" applyAlignment="1">
      <alignment vertical="center"/>
    </xf>
    <xf numFmtId="0" fontId="6" fillId="0" borderId="85" xfId="2" applyBorder="1" applyAlignment="1">
      <alignment horizontal="left" vertical="center"/>
    </xf>
    <xf numFmtId="0" fontId="21" fillId="3" borderId="3" xfId="2" applyFont="1" applyFill="1" applyBorder="1" applyAlignment="1">
      <alignment horizontal="center" vertical="center"/>
    </xf>
    <xf numFmtId="0" fontId="6" fillId="0" borderId="28" xfId="2" applyBorder="1" applyAlignment="1">
      <alignment horizontal="left" vertical="center"/>
    </xf>
    <xf numFmtId="0" fontId="0" fillId="0" borderId="38" xfId="0" applyBorder="1" applyAlignment="1">
      <alignment vertical="center"/>
    </xf>
    <xf numFmtId="0" fontId="8" fillId="0" borderId="67" xfId="6" applyBorder="1" applyAlignment="1">
      <alignment horizontal="center" vertical="center"/>
    </xf>
    <xf numFmtId="0" fontId="18" fillId="0" borderId="69" xfId="0" applyFont="1" applyBorder="1" applyAlignment="1">
      <alignment horizontal="center" vertical="center" wrapText="1"/>
    </xf>
    <xf numFmtId="0" fontId="18" fillId="0" borderId="72" xfId="0" applyFont="1" applyBorder="1" applyAlignment="1">
      <alignment horizontal="center" vertical="center" wrapText="1"/>
    </xf>
    <xf numFmtId="0" fontId="0" fillId="0" borderId="34" xfId="0" applyBorder="1" applyAlignment="1">
      <alignment vertical="center"/>
    </xf>
    <xf numFmtId="0" fontId="18" fillId="0" borderId="2" xfId="3" applyFont="1" applyBorder="1" applyAlignment="1">
      <alignment horizontal="center" vertical="center"/>
    </xf>
    <xf numFmtId="0" fontId="0" fillId="5" borderId="2" xfId="0" applyFill="1" applyBorder="1" applyAlignment="1">
      <alignment vertical="center" wrapText="1"/>
    </xf>
    <xf numFmtId="0" fontId="0" fillId="0" borderId="0" xfId="0" applyFill="1" applyAlignment="1">
      <alignment wrapText="1"/>
    </xf>
    <xf numFmtId="0" fontId="0" fillId="0" borderId="0" xfId="0" applyFill="1" applyAlignment="1">
      <alignment vertical="center"/>
    </xf>
    <xf numFmtId="0" fontId="0" fillId="0" borderId="20" xfId="0" applyFill="1" applyBorder="1" applyAlignment="1">
      <alignment horizontal="left" vertical="center" wrapText="1" indent="1"/>
    </xf>
    <xf numFmtId="0" fontId="9" fillId="0" borderId="2" xfId="0" applyFont="1" applyFill="1" applyBorder="1" applyAlignment="1">
      <alignment horizontal="center" vertical="center"/>
    </xf>
    <xf numFmtId="0" fontId="0" fillId="0" borderId="2" xfId="0" applyFill="1" applyBorder="1" applyAlignment="1">
      <alignment vertical="center" wrapText="1"/>
    </xf>
    <xf numFmtId="0" fontId="18" fillId="0" borderId="2" xfId="0" applyFont="1" applyFill="1" applyBorder="1">
      <alignment vertical="center" wrapText="1"/>
    </xf>
    <xf numFmtId="0" fontId="19" fillId="0" borderId="2" xfId="2" applyFont="1" applyFill="1" applyBorder="1" applyAlignment="1">
      <alignment vertical="center" wrapText="1"/>
    </xf>
    <xf numFmtId="0" fontId="0" fillId="13" borderId="2" xfId="0" applyFill="1" applyBorder="1" applyAlignment="1">
      <alignment vertical="center" wrapText="1"/>
    </xf>
    <xf numFmtId="0" fontId="0" fillId="0" borderId="92" xfId="0" applyBorder="1" applyAlignment="1">
      <alignment vertical="center"/>
    </xf>
    <xf numFmtId="0" fontId="15" fillId="0" borderId="68" xfId="0" applyFont="1" applyFill="1" applyBorder="1" applyAlignment="1">
      <alignment horizontal="center" vertical="center"/>
    </xf>
    <xf numFmtId="0" fontId="15" fillId="0" borderId="70" xfId="0" applyFont="1" applyFill="1" applyBorder="1" applyAlignment="1">
      <alignment horizontal="center" vertical="center"/>
    </xf>
    <xf numFmtId="0" fontId="15" fillId="0" borderId="102" xfId="0" applyFont="1" applyBorder="1" applyAlignment="1">
      <alignment horizontal="center" vertical="center"/>
    </xf>
    <xf numFmtId="0" fontId="15" fillId="0" borderId="7" xfId="0" applyFont="1" applyFill="1" applyBorder="1" applyAlignment="1">
      <alignment horizontal="center" vertical="center"/>
    </xf>
    <xf numFmtId="0" fontId="0" fillId="0" borderId="106" xfId="0" applyBorder="1" applyAlignment="1">
      <alignment horizontal="left" vertical="center"/>
    </xf>
    <xf numFmtId="0" fontId="0" fillId="0" borderId="0" xfId="0" applyFont="1" applyAlignment="1">
      <alignment horizontal="left" vertical="center"/>
    </xf>
    <xf numFmtId="0" fontId="0" fillId="0" borderId="29" xfId="0" applyFont="1" applyBorder="1" applyAlignment="1">
      <alignment vertical="center"/>
    </xf>
    <xf numFmtId="0" fontId="6" fillId="0" borderId="107" xfId="2" applyFont="1" applyBorder="1" applyAlignment="1">
      <alignment vertical="center" wrapText="1"/>
    </xf>
    <xf numFmtId="0" fontId="0" fillId="0" borderId="29" xfId="0" applyFont="1" applyBorder="1" applyAlignment="1">
      <alignment horizontal="left" vertical="center"/>
    </xf>
    <xf numFmtId="0" fontId="6" fillId="0" borderId="108" xfId="2" applyFont="1" applyBorder="1" applyAlignment="1">
      <alignment horizontal="left" vertical="center" wrapText="1"/>
    </xf>
    <xf numFmtId="0" fontId="6" fillId="0" borderId="36" xfId="2" applyFont="1" applyBorder="1" applyAlignment="1">
      <alignment horizontal="left" vertical="center" wrapText="1"/>
    </xf>
    <xf numFmtId="0" fontId="6" fillId="0" borderId="107" xfId="2" applyBorder="1" applyAlignment="1">
      <alignment vertical="center" wrapText="1"/>
    </xf>
    <xf numFmtId="0" fontId="8" fillId="0" borderId="83" xfId="6" applyBorder="1" applyAlignment="1">
      <alignment horizontal="left" vertical="center"/>
    </xf>
    <xf numFmtId="0" fontId="6" fillId="0" borderId="109" xfId="2" applyBorder="1" applyAlignment="1">
      <alignment horizontal="left" vertical="center"/>
    </xf>
    <xf numFmtId="0" fontId="6" fillId="0" borderId="110" xfId="2" applyBorder="1" applyAlignment="1">
      <alignment horizontal="left" vertical="center"/>
    </xf>
    <xf numFmtId="0" fontId="6" fillId="0" borderId="98" xfId="2" applyBorder="1" applyAlignment="1">
      <alignment horizontal="left" vertical="center"/>
    </xf>
    <xf numFmtId="0" fontId="0" fillId="0" borderId="0" xfId="0" applyAlignment="1">
      <alignment horizontal="center" vertical="center"/>
    </xf>
    <xf numFmtId="0" fontId="8" fillId="0" borderId="20" xfId="6" applyBorder="1" applyAlignment="1">
      <alignment horizontal="center" vertical="center"/>
    </xf>
    <xf numFmtId="0" fontId="0" fillId="0" borderId="24" xfId="0" applyBorder="1" applyAlignment="1">
      <alignment horizontal="center" vertical="center"/>
    </xf>
    <xf numFmtId="0" fontId="0" fillId="0" borderId="24" xfId="0" applyFont="1" applyBorder="1" applyAlignment="1">
      <alignment horizontal="center" vertical="center"/>
    </xf>
    <xf numFmtId="0" fontId="0" fillId="0" borderId="42" xfId="0" applyBorder="1" applyAlignment="1">
      <alignment horizontal="center" vertical="center"/>
    </xf>
    <xf numFmtId="0" fontId="6" fillId="0" borderId="111" xfId="2" applyBorder="1" applyAlignment="1">
      <alignment vertical="center" wrapText="1"/>
    </xf>
    <xf numFmtId="0" fontId="8" fillId="0" borderId="20" xfId="6" applyFont="1" applyBorder="1" applyAlignment="1">
      <alignment horizontal="center" vertical="center"/>
    </xf>
    <xf numFmtId="0" fontId="0" fillId="0" borderId="40" xfId="0" applyBorder="1" applyAlignment="1">
      <alignment horizontal="center" vertical="center"/>
    </xf>
    <xf numFmtId="0" fontId="0" fillId="0" borderId="32" xfId="0" applyBorder="1" applyAlignment="1">
      <alignment horizontal="center" vertical="center"/>
    </xf>
    <xf numFmtId="0" fontId="0" fillId="0" borderId="35" xfId="0" applyBorder="1" applyAlignment="1">
      <alignment horizontal="center" vertical="center"/>
    </xf>
    <xf numFmtId="0" fontId="0" fillId="0" borderId="46" xfId="0" applyBorder="1" applyAlignment="1">
      <alignment horizontal="center" vertical="center"/>
    </xf>
    <xf numFmtId="0" fontId="8" fillId="0" borderId="2" xfId="6" applyFont="1" applyBorder="1" applyAlignment="1">
      <alignment horizontal="center" vertical="center"/>
    </xf>
    <xf numFmtId="0" fontId="0" fillId="0" borderId="18" xfId="0" applyBorder="1" applyAlignment="1">
      <alignment horizontal="center" vertical="center"/>
    </xf>
    <xf numFmtId="0" fontId="0" fillId="0" borderId="18" xfId="0" applyFont="1" applyBorder="1" applyAlignment="1">
      <alignment horizontal="center" vertical="center"/>
    </xf>
    <xf numFmtId="0" fontId="0" fillId="0" borderId="26" xfId="0" applyFont="1" applyBorder="1" applyAlignment="1">
      <alignment vertical="center"/>
    </xf>
    <xf numFmtId="0" fontId="6" fillId="0" borderId="0" xfId="2" applyFont="1" applyBorder="1" applyAlignment="1">
      <alignment horizontal="left" vertical="center"/>
    </xf>
    <xf numFmtId="0" fontId="6" fillId="0" borderId="94" xfId="2" applyFont="1" applyBorder="1" applyAlignment="1">
      <alignment horizontal="left" vertical="center"/>
    </xf>
    <xf numFmtId="0" fontId="6" fillId="0" borderId="105" xfId="2" applyFont="1" applyBorder="1" applyAlignment="1">
      <alignment horizontal="left" vertical="center"/>
    </xf>
    <xf numFmtId="0" fontId="0" fillId="0" borderId="34" xfId="0" applyFont="1" applyBorder="1" applyAlignment="1">
      <alignment horizontal="left" vertical="center"/>
    </xf>
    <xf numFmtId="0" fontId="0" fillId="0" borderId="36" xfId="0" applyFont="1" applyBorder="1" applyAlignment="1">
      <alignment vertical="center"/>
    </xf>
    <xf numFmtId="0" fontId="6" fillId="0" borderId="28" xfId="2" applyFont="1" applyBorder="1" applyAlignment="1">
      <alignment horizontal="left" vertical="center"/>
    </xf>
    <xf numFmtId="0" fontId="0" fillId="0" borderId="39" xfId="0" applyFont="1" applyBorder="1" applyAlignment="1">
      <alignment horizontal="left" vertical="center"/>
    </xf>
    <xf numFmtId="0" fontId="6" fillId="0" borderId="85" xfId="2" applyFont="1" applyBorder="1" applyAlignment="1">
      <alignment horizontal="left" vertical="center"/>
    </xf>
    <xf numFmtId="0" fontId="6" fillId="0" borderId="29" xfId="2" applyFont="1" applyBorder="1" applyAlignment="1">
      <alignment horizontal="left" vertical="center"/>
    </xf>
    <xf numFmtId="0" fontId="6" fillId="0" borderId="93" xfId="2" applyFont="1" applyBorder="1" applyAlignment="1">
      <alignment horizontal="left" vertical="center"/>
    </xf>
    <xf numFmtId="0" fontId="6" fillId="0" borderId="92" xfId="2" applyFont="1" applyBorder="1" applyAlignment="1">
      <alignment horizontal="left" vertical="center"/>
    </xf>
    <xf numFmtId="0" fontId="6" fillId="0" borderId="27" xfId="2" applyFont="1" applyBorder="1" applyAlignment="1">
      <alignment horizontal="left" vertical="center"/>
    </xf>
    <xf numFmtId="0" fontId="6" fillId="0" borderId="59" xfId="2" applyFont="1" applyBorder="1" applyAlignment="1">
      <alignment horizontal="left" vertical="center"/>
    </xf>
    <xf numFmtId="0" fontId="6" fillId="0" borderId="39" xfId="2" applyFont="1" applyBorder="1" applyAlignment="1">
      <alignment horizontal="left" vertical="center"/>
    </xf>
    <xf numFmtId="0" fontId="0" fillId="0" borderId="46" xfId="0" applyFont="1" applyBorder="1" applyAlignment="1">
      <alignment horizontal="center" vertical="center"/>
    </xf>
    <xf numFmtId="0" fontId="0" fillId="0" borderId="10" xfId="0" applyFont="1" applyBorder="1" applyAlignment="1">
      <alignment vertical="center"/>
    </xf>
    <xf numFmtId="0" fontId="6" fillId="0" borderId="104" xfId="2" applyFont="1" applyBorder="1" applyAlignment="1">
      <alignment horizontal="left" vertical="center"/>
    </xf>
    <xf numFmtId="0" fontId="0" fillId="0" borderId="10" xfId="0" applyFont="1" applyBorder="1" applyAlignment="1">
      <alignment horizontal="left" vertical="center"/>
    </xf>
    <xf numFmtId="0" fontId="6" fillId="0" borderId="18" xfId="2" applyFont="1" applyBorder="1" applyAlignment="1">
      <alignment horizontal="left" vertical="center"/>
    </xf>
    <xf numFmtId="0" fontId="0" fillId="0" borderId="35" xfId="0" applyFont="1" applyBorder="1" applyAlignment="1">
      <alignment horizontal="center" vertical="center"/>
    </xf>
    <xf numFmtId="0" fontId="0" fillId="0" borderId="43" xfId="0" applyBorder="1" applyAlignment="1">
      <alignment horizontal="center" vertical="center"/>
    </xf>
    <xf numFmtId="0" fontId="0" fillId="0" borderId="39" xfId="0" applyBorder="1" applyAlignment="1">
      <alignment horizontal="center" vertical="center"/>
    </xf>
    <xf numFmtId="0" fontId="0" fillId="0" borderId="36" xfId="0" applyBorder="1" applyAlignment="1">
      <alignment horizontal="center" vertical="center"/>
    </xf>
    <xf numFmtId="0" fontId="0" fillId="0" borderId="36" xfId="0" applyFont="1" applyBorder="1" applyAlignment="1">
      <alignment horizontal="center" vertical="center"/>
    </xf>
    <xf numFmtId="0" fontId="0" fillId="0" borderId="38" xfId="0" applyBorder="1" applyAlignment="1">
      <alignment horizontal="center" vertical="center"/>
    </xf>
    <xf numFmtId="0" fontId="8" fillId="0" borderId="2" xfId="6" applyBorder="1" applyAlignment="1">
      <alignment horizontal="center" vertical="center"/>
    </xf>
    <xf numFmtId="0" fontId="0" fillId="0" borderId="37" xfId="0" applyBorder="1" applyAlignment="1">
      <alignment horizontal="center" vertical="center"/>
    </xf>
    <xf numFmtId="0" fontId="0" fillId="0" borderId="25" xfId="0" applyBorder="1" applyAlignment="1">
      <alignment horizontal="center" vertical="center"/>
    </xf>
    <xf numFmtId="0" fontId="6" fillId="0" borderId="107" xfId="2" applyBorder="1" applyAlignment="1">
      <alignment horizontal="left" vertical="center" wrapText="1"/>
    </xf>
    <xf numFmtId="0" fontId="0" fillId="0" borderId="30" xfId="0" applyFont="1" applyBorder="1" applyAlignment="1">
      <alignment horizontal="center" vertical="center"/>
    </xf>
    <xf numFmtId="0" fontId="0" fillId="0" borderId="43" xfId="0" applyFont="1" applyBorder="1" applyAlignment="1">
      <alignment horizontal="center" vertical="center"/>
    </xf>
    <xf numFmtId="0" fontId="6" fillId="0" borderId="34" xfId="2" applyFont="1" applyBorder="1" applyAlignment="1">
      <alignment horizontal="left" vertical="center" wrapText="1"/>
    </xf>
    <xf numFmtId="0" fontId="6" fillId="0" borderId="90" xfId="2" applyFont="1" applyBorder="1" applyAlignment="1">
      <alignment horizontal="left" vertical="center"/>
    </xf>
    <xf numFmtId="0" fontId="0" fillId="0" borderId="82" xfId="0" applyFont="1" applyBorder="1" applyAlignment="1">
      <alignment horizontal="center" vertical="center"/>
    </xf>
    <xf numFmtId="0" fontId="6" fillId="0" borderId="19" xfId="2" applyFont="1" applyBorder="1" applyAlignment="1">
      <alignment horizontal="left" vertical="center"/>
    </xf>
    <xf numFmtId="0" fontId="6" fillId="0" borderId="107" xfId="2" applyFont="1" applyBorder="1" applyAlignment="1">
      <alignment horizontal="left" vertical="center" wrapText="1"/>
    </xf>
    <xf numFmtId="0" fontId="6" fillId="0" borderId="33" xfId="2" applyFont="1" applyBorder="1" applyAlignment="1">
      <alignment horizontal="left" vertical="center"/>
    </xf>
    <xf numFmtId="0" fontId="6" fillId="0" borderId="60" xfId="2" applyFont="1" applyBorder="1" applyAlignment="1">
      <alignment horizontal="left" vertical="center"/>
    </xf>
    <xf numFmtId="0" fontId="6" fillId="0" borderId="98" xfId="2" applyFont="1" applyBorder="1" applyAlignment="1">
      <alignment horizontal="left" vertical="center" wrapText="1"/>
    </xf>
    <xf numFmtId="0" fontId="6" fillId="0" borderId="44" xfId="2" applyFont="1" applyBorder="1" applyAlignment="1">
      <alignment horizontal="left" vertical="center" wrapText="1"/>
    </xf>
    <xf numFmtId="0" fontId="6" fillId="0" borderId="113" xfId="2" applyFont="1" applyBorder="1" applyAlignment="1">
      <alignment horizontal="left" vertical="center" wrapText="1"/>
    </xf>
    <xf numFmtId="0" fontId="6" fillId="0" borderId="44" xfId="2" applyFont="1" applyBorder="1" applyAlignment="1">
      <alignment horizontal="left" vertical="center"/>
    </xf>
    <xf numFmtId="0" fontId="0" fillId="0" borderId="42" xfId="0" applyFont="1" applyBorder="1" applyAlignment="1">
      <alignment horizontal="center" vertical="center"/>
    </xf>
    <xf numFmtId="0" fontId="0" fillId="0" borderId="97" xfId="0" applyFont="1" applyBorder="1" applyAlignment="1">
      <alignment horizontal="center" vertical="center"/>
    </xf>
    <xf numFmtId="0" fontId="6" fillId="0" borderId="31" xfId="2" applyFont="1" applyBorder="1" applyAlignment="1">
      <alignment horizontal="left" vertical="center"/>
    </xf>
    <xf numFmtId="0" fontId="6" fillId="0" borderId="114" xfId="2" applyFont="1" applyBorder="1" applyAlignment="1">
      <alignment vertical="center" wrapText="1"/>
    </xf>
    <xf numFmtId="0" fontId="6" fillId="0" borderId="34" xfId="2" applyFont="1" applyBorder="1" applyAlignment="1">
      <alignment horizontal="left" vertical="center"/>
    </xf>
    <xf numFmtId="0" fontId="6" fillId="0" borderId="80" xfId="2" applyFont="1" applyBorder="1" applyAlignment="1">
      <alignment horizontal="left" vertical="center" wrapText="1"/>
    </xf>
    <xf numFmtId="0" fontId="6" fillId="0" borderId="92" xfId="2" applyFont="1" applyBorder="1" applyAlignment="1">
      <alignment horizontal="left" vertical="center" wrapText="1"/>
    </xf>
    <xf numFmtId="0" fontId="6" fillId="0" borderId="30" xfId="2" applyFont="1" applyBorder="1" applyAlignment="1">
      <alignment horizontal="left" vertical="center" wrapText="1"/>
    </xf>
    <xf numFmtId="0" fontId="6" fillId="0" borderId="36" xfId="2" applyFont="1" applyBorder="1" applyAlignment="1">
      <alignment horizontal="left" vertical="center"/>
    </xf>
    <xf numFmtId="0" fontId="6" fillId="0" borderId="38" xfId="2" applyFont="1" applyBorder="1" applyAlignment="1">
      <alignment horizontal="left" vertical="center"/>
    </xf>
    <xf numFmtId="0" fontId="6" fillId="0" borderId="58" xfId="2" applyFont="1" applyBorder="1" applyAlignment="1">
      <alignment horizontal="left" vertical="center"/>
    </xf>
    <xf numFmtId="0" fontId="0" fillId="0" borderId="115" xfId="0" applyBorder="1" applyAlignment="1">
      <alignment horizontal="left" vertical="center"/>
    </xf>
    <xf numFmtId="0" fontId="6" fillId="0" borderId="111" xfId="2" applyBorder="1" applyAlignment="1">
      <alignment horizontal="left" vertical="center" wrapText="1"/>
    </xf>
    <xf numFmtId="0" fontId="0" fillId="0" borderId="19" xfId="0" applyBorder="1" applyAlignment="1">
      <alignment horizontal="left" vertical="center"/>
    </xf>
    <xf numFmtId="0" fontId="6" fillId="0" borderId="92" xfId="2" applyBorder="1" applyAlignment="1">
      <alignment vertical="center"/>
    </xf>
    <xf numFmtId="0" fontId="6" fillId="0" borderId="112" xfId="2" applyBorder="1" applyAlignment="1">
      <alignment vertical="center" wrapText="1"/>
    </xf>
    <xf numFmtId="0" fontId="0" fillId="0" borderId="32" xfId="0" applyFont="1" applyBorder="1" applyAlignment="1">
      <alignment horizontal="center" vertical="center"/>
    </xf>
    <xf numFmtId="0" fontId="0" fillId="0" borderId="39" xfId="0" applyFont="1" applyBorder="1" applyAlignment="1">
      <alignment vertical="center"/>
    </xf>
    <xf numFmtId="0" fontId="6" fillId="0" borderId="84" xfId="2" applyFont="1" applyBorder="1" applyAlignment="1">
      <alignment horizontal="left" vertical="center"/>
    </xf>
    <xf numFmtId="0" fontId="6" fillId="0" borderId="103" xfId="2" applyFont="1" applyBorder="1" applyAlignment="1">
      <alignment horizontal="left" vertical="center"/>
    </xf>
    <xf numFmtId="0" fontId="6" fillId="0" borderId="91" xfId="2" applyFont="1" applyBorder="1" applyAlignment="1">
      <alignment horizontal="left" vertical="center"/>
    </xf>
    <xf numFmtId="0" fontId="6" fillId="0" borderId="86" xfId="2" applyFont="1" applyBorder="1" applyAlignment="1">
      <alignment horizontal="left" vertical="center"/>
    </xf>
    <xf numFmtId="0" fontId="6" fillId="0" borderId="107" xfId="2" applyFont="1" applyBorder="1" applyAlignment="1">
      <alignment wrapText="1"/>
    </xf>
    <xf numFmtId="0" fontId="6" fillId="0" borderId="112" xfId="2" applyFont="1" applyBorder="1" applyAlignment="1">
      <alignment horizontal="left" vertical="center" wrapText="1"/>
    </xf>
    <xf numFmtId="0" fontId="6" fillId="0" borderId="116" xfId="2" applyFont="1" applyBorder="1" applyAlignment="1">
      <alignment vertical="center" wrapText="1"/>
    </xf>
    <xf numFmtId="0" fontId="6" fillId="0" borderId="87" xfId="2" applyFont="1" applyBorder="1" applyAlignment="1">
      <alignment horizontal="left" vertical="center"/>
    </xf>
    <xf numFmtId="0" fontId="6" fillId="0" borderId="32" xfId="2" applyFont="1" applyBorder="1" applyAlignment="1">
      <alignment horizontal="left" vertical="center"/>
    </xf>
    <xf numFmtId="0" fontId="6" fillId="0" borderId="88" xfId="2" applyFont="1" applyBorder="1" applyAlignment="1">
      <alignment horizontal="left" vertical="center"/>
    </xf>
    <xf numFmtId="0" fontId="0" fillId="0" borderId="38" xfId="0" applyFont="1" applyBorder="1" applyAlignment="1">
      <alignment vertical="center"/>
    </xf>
    <xf numFmtId="0" fontId="6" fillId="0" borderId="89" xfId="2" applyFont="1" applyBorder="1" applyAlignment="1">
      <alignment horizontal="left" vertical="center"/>
    </xf>
    <xf numFmtId="0" fontId="6" fillId="0" borderId="10" xfId="2" applyFont="1" applyBorder="1" applyAlignment="1">
      <alignment horizontal="left" vertical="center"/>
    </xf>
    <xf numFmtId="0" fontId="6" fillId="0" borderId="42" xfId="2" applyFont="1" applyBorder="1" applyAlignment="1">
      <alignment horizontal="left" vertical="center"/>
    </xf>
    <xf numFmtId="0" fontId="0" fillId="0" borderId="18" xfId="0" applyFont="1" applyBorder="1" applyAlignment="1">
      <alignment vertical="center"/>
    </xf>
    <xf numFmtId="0" fontId="0" fillId="0" borderId="24" xfId="0" applyFont="1" applyBorder="1" applyAlignment="1">
      <alignment vertical="center"/>
    </xf>
    <xf numFmtId="0" fontId="6" fillId="0" borderId="99" xfId="2" applyFont="1" applyBorder="1" applyAlignment="1">
      <alignment horizontal="left" vertical="center"/>
    </xf>
    <xf numFmtId="0" fontId="6" fillId="0" borderId="98" xfId="2" applyFont="1" applyBorder="1" applyAlignment="1">
      <alignment horizontal="left" vertical="center"/>
    </xf>
    <xf numFmtId="0" fontId="6" fillId="0" borderId="30" xfId="2" applyFont="1" applyBorder="1" applyAlignment="1">
      <alignment horizontal="left" vertical="center"/>
    </xf>
    <xf numFmtId="0" fontId="0" fillId="0" borderId="46" xfId="0" applyFont="1" applyBorder="1" applyAlignment="1">
      <alignment vertical="center"/>
    </xf>
    <xf numFmtId="0" fontId="6" fillId="0" borderId="38" xfId="2" applyFont="1" applyBorder="1" applyAlignment="1">
      <alignment horizontal="left" vertical="center" wrapText="1"/>
    </xf>
    <xf numFmtId="0" fontId="6" fillId="0" borderId="10" xfId="2" applyBorder="1" applyAlignment="1">
      <alignment horizontal="left" vertical="center" wrapText="1"/>
    </xf>
    <xf numFmtId="0" fontId="6" fillId="0" borderId="25" xfId="2" applyBorder="1" applyAlignment="1">
      <alignment horizontal="left" vertical="center" wrapText="1"/>
    </xf>
    <xf numFmtId="0" fontId="0" fillId="0" borderId="117" xfId="0" applyFont="1" applyBorder="1" applyAlignment="1">
      <alignment vertical="center"/>
    </xf>
    <xf numFmtId="0" fontId="6" fillId="0" borderId="39" xfId="2" applyBorder="1" applyAlignment="1">
      <alignment horizontal="left" vertical="center" wrapText="1"/>
    </xf>
    <xf numFmtId="0" fontId="6" fillId="0" borderId="118" xfId="2" applyFont="1" applyBorder="1" applyAlignment="1">
      <alignment horizontal="left" vertical="center"/>
    </xf>
    <xf numFmtId="0" fontId="6" fillId="0" borderId="107" xfId="2" applyFont="1" applyBorder="1" applyAlignment="1">
      <alignment horizontal="left" vertical="center"/>
    </xf>
    <xf numFmtId="0" fontId="6" fillId="0" borderId="81" xfId="2" applyFont="1" applyBorder="1" applyAlignment="1">
      <alignment horizontal="left" vertical="center"/>
    </xf>
    <xf numFmtId="0" fontId="6" fillId="0" borderId="113" xfId="2" applyFont="1" applyBorder="1" applyAlignment="1">
      <alignment horizontal="left" vertical="center"/>
    </xf>
    <xf numFmtId="0" fontId="6" fillId="0" borderId="36" xfId="2" applyFont="1" applyBorder="1" applyAlignment="1">
      <alignment vertical="center"/>
    </xf>
    <xf numFmtId="0" fontId="6" fillId="0" borderId="95" xfId="2" applyFont="1" applyBorder="1" applyAlignment="1">
      <alignment horizontal="left" vertical="center"/>
    </xf>
    <xf numFmtId="0" fontId="0" fillId="0" borderId="20" xfId="0" applyBorder="1" applyAlignment="1">
      <alignment vertical="center" wrapText="1"/>
    </xf>
    <xf numFmtId="0" fontId="0" fillId="13" borderId="20" xfId="0" applyFill="1" applyBorder="1" applyAlignment="1">
      <alignment vertical="center" wrapText="1"/>
    </xf>
    <xf numFmtId="0" fontId="0" fillId="0" borderId="20" xfId="0" applyFill="1" applyBorder="1" applyAlignment="1">
      <alignment vertical="center" wrapText="1"/>
    </xf>
    <xf numFmtId="0" fontId="0" fillId="5" borderId="20" xfId="0" applyFill="1" applyBorder="1" applyAlignment="1">
      <alignment vertical="center" wrapText="1"/>
    </xf>
    <xf numFmtId="0" fontId="0" fillId="13" borderId="21" xfId="0" applyFill="1" applyBorder="1" applyAlignment="1">
      <alignment vertical="center" wrapText="1"/>
    </xf>
    <xf numFmtId="0" fontId="9" fillId="0" borderId="26" xfId="0" applyFont="1" applyBorder="1" applyAlignment="1">
      <alignment horizontal="center" vertical="center"/>
    </xf>
    <xf numFmtId="0" fontId="6" fillId="0" borderId="30" xfId="2" applyFill="1" applyBorder="1" applyAlignment="1">
      <alignment horizontal="left" vertical="center"/>
    </xf>
    <xf numFmtId="0" fontId="6" fillId="0" borderId="29" xfId="2" applyFill="1" applyBorder="1" applyAlignment="1">
      <alignment horizontal="left" vertical="center"/>
    </xf>
    <xf numFmtId="0" fontId="6" fillId="0" borderId="36" xfId="2" applyFill="1" applyBorder="1" applyAlignment="1">
      <alignment vertical="center"/>
    </xf>
    <xf numFmtId="0" fontId="6" fillId="0" borderId="81" xfId="2" applyBorder="1" applyAlignment="1">
      <alignment vertical="center" wrapText="1"/>
    </xf>
    <xf numFmtId="0" fontId="0" fillId="0" borderId="99" xfId="0" applyFont="1" applyFill="1" applyBorder="1" applyAlignment="1">
      <alignment horizontal="left" vertical="center"/>
    </xf>
    <xf numFmtId="0" fontId="0" fillId="0" borderId="28" xfId="0" applyBorder="1" applyAlignment="1">
      <alignment horizontal="center" vertical="center"/>
    </xf>
    <xf numFmtId="0" fontId="1" fillId="0" borderId="79" xfId="0" applyFont="1" applyBorder="1" applyAlignment="1">
      <alignment horizontal="center" vertical="center"/>
    </xf>
    <xf numFmtId="0" fontId="0" fillId="0" borderId="79" xfId="0" applyBorder="1" applyAlignment="1">
      <alignment horizontal="center" vertical="center"/>
    </xf>
    <xf numFmtId="0" fontId="0" fillId="0" borderId="0" xfId="0" applyBorder="1" applyAlignment="1">
      <alignment horizontal="center" vertical="center"/>
    </xf>
    <xf numFmtId="0" fontId="27" fillId="0" borderId="0" xfId="0" applyFont="1" applyAlignment="1">
      <alignment horizontal="center" vertical="center"/>
    </xf>
    <xf numFmtId="0" fontId="15" fillId="0" borderId="119" xfId="0" applyFont="1" applyBorder="1" applyAlignment="1">
      <alignment horizontal="center" vertical="center"/>
    </xf>
    <xf numFmtId="0" fontId="0" fillId="0" borderId="10" xfId="0" applyBorder="1" applyAlignment="1">
      <alignment horizontal="left" vertical="center" wrapText="1" indent="1"/>
    </xf>
    <xf numFmtId="0" fontId="9" fillId="0" borderId="50" xfId="0" applyFont="1" applyBorder="1" applyAlignment="1">
      <alignment horizontal="center" vertical="center"/>
    </xf>
    <xf numFmtId="0" fontId="9" fillId="0" borderId="10" xfId="0" applyFont="1" applyBorder="1" applyAlignment="1">
      <alignment horizontal="center" vertical="center"/>
    </xf>
    <xf numFmtId="0" fontId="14" fillId="0" borderId="5" xfId="6" applyFont="1" applyBorder="1" applyAlignment="1">
      <alignment vertical="center"/>
    </xf>
    <xf numFmtId="0" fontId="8" fillId="0" borderId="4" xfId="6" applyBorder="1" applyAlignment="1">
      <alignment vertical="center" wrapText="1"/>
    </xf>
    <xf numFmtId="0" fontId="0" fillId="0" borderId="25" xfId="0" applyBorder="1" applyAlignment="1">
      <alignment horizontal="left" vertical="center" wrapText="1" indent="1"/>
    </xf>
    <xf numFmtId="0" fontId="0" fillId="0" borderId="43" xfId="0" applyBorder="1" applyAlignment="1">
      <alignment horizontal="left" vertical="center" wrapText="1" indent="1"/>
    </xf>
    <xf numFmtId="0" fontId="9" fillId="0" borderId="28" xfId="0" applyFont="1" applyBorder="1" applyAlignment="1">
      <alignment horizontal="center" vertical="center"/>
    </xf>
    <xf numFmtId="0" fontId="26" fillId="0" borderId="120" xfId="6" applyFont="1" applyBorder="1" applyAlignment="1">
      <alignment vertical="center"/>
    </xf>
    <xf numFmtId="0" fontId="25" fillId="0" borderId="121" xfId="6" applyFont="1" applyBorder="1" applyAlignment="1">
      <alignment vertical="center"/>
    </xf>
    <xf numFmtId="0" fontId="8" fillId="0" borderId="121" xfId="6" applyBorder="1" applyAlignment="1">
      <alignment vertical="center" wrapText="1"/>
    </xf>
    <xf numFmtId="0" fontId="8" fillId="0" borderId="122" xfId="6" applyBorder="1" applyAlignment="1">
      <alignment horizontal="center" vertical="center"/>
    </xf>
    <xf numFmtId="0" fontId="15" fillId="0" borderId="123" xfId="0" applyFont="1" applyBorder="1" applyAlignment="1">
      <alignment horizontal="center" vertical="center"/>
    </xf>
    <xf numFmtId="0" fontId="19" fillId="0" borderId="124" xfId="2" applyFont="1" applyBorder="1" applyAlignment="1">
      <alignment horizontal="center" vertical="center" wrapText="1"/>
    </xf>
    <xf numFmtId="0" fontId="15" fillId="0" borderId="125" xfId="0" applyFont="1" applyBorder="1" applyAlignment="1">
      <alignment horizontal="center" vertical="center"/>
    </xf>
    <xf numFmtId="0" fontId="19" fillId="0" borderId="126" xfId="2" applyFont="1" applyBorder="1" applyAlignment="1">
      <alignment horizontal="center" vertical="center" wrapText="1"/>
    </xf>
    <xf numFmtId="0" fontId="18" fillId="0" borderId="126" xfId="0" applyFont="1" applyBorder="1" applyAlignment="1">
      <alignment horizontal="center" vertical="center" wrapText="1"/>
    </xf>
    <xf numFmtId="0" fontId="15" fillId="0" borderId="127" xfId="0" applyFont="1" applyBorder="1" applyAlignment="1">
      <alignment horizontal="center" vertical="center"/>
    </xf>
    <xf numFmtId="0" fontId="0" fillId="0" borderId="128" xfId="0" applyBorder="1" applyAlignment="1">
      <alignment horizontal="left" vertical="center" wrapText="1" indent="1"/>
    </xf>
    <xf numFmtId="0" fontId="9" fillId="0" borderId="129" xfId="0" applyFont="1" applyBorder="1" applyAlignment="1">
      <alignment horizontal="center" vertical="center"/>
    </xf>
    <xf numFmtId="0" fontId="18" fillId="0" borderId="130" xfId="0" applyFont="1" applyBorder="1" applyAlignment="1">
      <alignment horizontal="center" vertical="center" wrapText="1"/>
    </xf>
  </cellXfs>
  <cellStyles count="7">
    <cellStyle name="Heading 1" xfId="5" builtinId="16" customBuiltin="1"/>
    <cellStyle name="Heading 2" xfId="6" builtinId="17" customBuiltin="1"/>
    <cellStyle name="Hyperlink" xfId="2" builtinId="8" customBuiltin="1"/>
    <cellStyle name="Hyperlink 2" xfId="4" xr:uid="{1485A182-DE9F-4E67-AEB6-71A799D9EFC0}"/>
    <cellStyle name="Normal" xfId="0" builtinId="0" customBuiltin="1"/>
    <cellStyle name="Normal 2" xfId="3" xr:uid="{49E728B3-9775-4947-8DDD-DDCB5BC7F1DD}"/>
    <cellStyle name="Percent" xfId="1" builtinId="5"/>
  </cellStyles>
  <dxfs count="0"/>
  <tableStyles count="0" defaultTableStyle="TableStyleMedium2" defaultPivotStyle="PivotStyleLight16"/>
  <colors>
    <mruColors>
      <color rgb="FFFF99CC"/>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microsoft.com/office/2017/06/relationships/rdRichValueTypes" Target="richData/rdRichValueTypes.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17/06/relationships/rdRichValueStructure" Target="richData/rdrichvaluestructure.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06/relationships/rdRichValue" Target="richData/rdrichvalue.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22/10/relationships/richValueRel" Target="richData/richValueRel.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eetMetadata" Target="metadata.xml"/><Relationship Id="rId27" Type="http://schemas.microsoft.com/office/2017/10/relationships/person" Target="persons/person.xml"/><Relationship Id="rId30"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914400</xdr:colOff>
      <xdr:row>0</xdr:row>
      <xdr:rowOff>898525</xdr:rowOff>
    </xdr:to>
    <xdr:pic>
      <xdr:nvPicPr>
        <xdr:cNvPr id="4" name="Picture 3" descr="GSA logo">
          <a:extLst>
            <a:ext uri="{FF2B5EF4-FFF2-40B4-BE49-F238E27FC236}">
              <a16:creationId xmlns:a16="http://schemas.microsoft.com/office/drawing/2014/main" id="{FA7E5E67-D0B1-490D-A41D-3BD0D646AF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0"/>
          <a:ext cx="914400"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Jackson, Anne" id="{A14A5D4B-7C1D-44C3-BF6E-580026FE4A59}" userId="S::Anne.Jackson@noblis.org::ff24685f-9001-409a-8800-0f49ca772566" providerId="AD"/>
</personList>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D2" dT="2025-05-23T21:06:22.21" personId="{A14A5D4B-7C1D-44C3-BF6E-580026FE4A59}" id="{F30F241A-0752-4F8B-B732-9D9B6B0AD5B6}">
    <text>38% correct rate - and no longer high priority - removed from assessment</text>
  </threadedComment>
  <threadedComment ref="D17" dT="2025-05-23T21:07:41.02" personId="{A14A5D4B-7C1D-44C3-BF6E-580026FE4A59}" id="{E38A5ACE-B0D5-4D4C-946A-2B6178974BE6}">
    <text>36% correct rate - removed from assessment</text>
  </threadedComment>
  <threadedComment ref="D20" dT="2025-05-23T21:15:34.13" personId="{A14A5D4B-7C1D-44C3-BF6E-580026FE4A59}" id="{0940F62A-891B-4E42-B956-F8D3A5A6D121}">
    <text>30% correct rate - removed from assessment</text>
  </threadedComment>
  <threadedComment ref="D21" dT="2025-05-23T21:16:26.68" personId="{A14A5D4B-7C1D-44C3-BF6E-580026FE4A59}" id="{866C7EF4-3346-4FB1-9D78-93BAF38CB2C7}">
    <text>41% correct rate - removed from assessment</text>
  </threadedComment>
  <threadedComment ref="D22" dT="2025-05-23T21:16:46.47" personId="{A14A5D4B-7C1D-44C3-BF6E-580026FE4A59}" id="{4ADDF320-6BCA-464D-A6B0-A383E3584CED}">
    <text>References Energy Star Portfolio Manager - may go away - removed from assessment</text>
  </threadedComment>
  <threadedComment ref="D27" dT="2025-05-23T21:17:07.94" personId="{A14A5D4B-7C1D-44C3-BF6E-580026FE4A59}" id="{7B0063EA-E7E8-4322-A46F-0C6D56231AD3}">
    <text>Lamp references are outdated - removed from assessment</text>
  </threadedComment>
  <threadedComment ref="D28" dT="2025-05-23T21:17:25.45" personId="{A14A5D4B-7C1D-44C3-BF6E-580026FE4A59}" id="{C028D73A-18E8-4520-89F1-2CB5337688BC}">
    <text>Lighting strategy referenced is outdated - removed from assessment</text>
  </threadedComment>
  <threadedComment ref="D29" dT="2025-05-23T21:17:48.35" personId="{A14A5D4B-7C1D-44C3-BF6E-580026FE4A59}" id="{38603980-9A6D-4B88-94A6-3894E5DBCABA}">
    <text>No longer high priority - removed from assessment</text>
  </threadedComment>
  <threadedComment ref="D30" dT="2025-05-23T21:18:16.68" personId="{A14A5D4B-7C1D-44C3-BF6E-580026FE4A59}" id="{CE2A15DA-0FE0-4DCC-B92C-2208A175FA41}">
    <text>41% correct rate - removed from assessment</text>
  </threadedComment>
  <threadedComment ref="D31" dT="2025-05-23T21:18:32.56" personId="{A14A5D4B-7C1D-44C3-BF6E-580026FE4A59}" id="{3E894153-5B67-4035-8A6F-533D836AEC27}">
    <text>26% correct rate - removed from assessment</text>
  </threadedComment>
  <threadedComment ref="D33" dT="2025-05-23T21:18:52.39" personId="{A14A5D4B-7C1D-44C3-BF6E-580026FE4A59}" id="{7A50F925-5EFF-4DB9-82EF-C8D6E6850A73}">
    <text>42% correct rate - removed from assessment</text>
  </threadedComment>
  <threadedComment ref="D37" dT="2025-05-23T21:14:36.23" personId="{A14A5D4B-7C1D-44C3-BF6E-580026FE4A59}" id="{B44C11FC-6574-478D-B196-2EDF545AF722}">
    <text>37% correct rate - references Energy Star Portfolio Manager - may go away - removed from assessment</text>
  </threadedComment>
  <threadedComment ref="D41" dT="2025-05-23T21:14:10.55" personId="{A14A5D4B-7C1D-44C3-BF6E-580026FE4A59}" id="{9E886E35-DEDB-4785-8008-DBBFCF8011E5}">
    <text>References Energy Star Portfolio Manager - may go away</text>
  </threadedComment>
  <threadedComment ref="D56" dT="2025-05-23T21:13:33.29" personId="{A14A5D4B-7C1D-44C3-BF6E-580026FE4A59}" id="{86BCF783-38F1-4DE1-A245-3EE0F9330DB0}">
    <text>References Energy Star Portfolio Manager - may go away</text>
  </threadedComment>
  <threadedComment ref="D61" dT="2025-05-23T21:13:06.66" personId="{A14A5D4B-7C1D-44C3-BF6E-580026FE4A59}" id="{F310CC3D-D6F8-4B0D-8DF9-8E0C3DA780B6}">
    <text>Executive Order 14008 has been revoked</text>
  </threadedComment>
  <threadedComment ref="D63" dT="2025-05-23T21:12:40.75" personId="{A14A5D4B-7C1D-44C3-BF6E-580026FE4A59}" id="{340C3DDC-6A14-48DB-A320-AD8A10182451}">
    <text>Suggest removing the year from the standards - the ASHRAE standards are quite outdated</text>
  </threadedComment>
  <threadedComment ref="D78" dT="2025-05-23T21:12:05.96" personId="{A14A5D4B-7C1D-44C3-BF6E-580026FE4A59}" id="{4377EE55-8892-4077-9E93-754844C24026}">
    <text>References Energy Star Portfolio Manager - may go away</text>
  </threadedComment>
  <threadedComment ref="D82" dT="2025-05-23T21:05:22.56" personId="{A14A5D4B-7C1D-44C3-BF6E-580026FE4A59}" id="{DB0ECABF-DA22-4D9E-83CA-FE0A0F56E08D}">
    <text>References Energy Star - may go away - removed from assessment</text>
  </threadedComment>
  <threadedComment ref="D101" dT="2025-05-23T21:11:18.57" personId="{A14A5D4B-7C1D-44C3-BF6E-580026FE4A59}" id="{7281DE8C-D981-44EA-92B2-16890DD85E67}">
    <text>References Energy Star Portfolio Manager - may go away</text>
  </threadedComment>
  <threadedComment ref="D108" dT="2025-05-23T21:10:20.56" personId="{A14A5D4B-7C1D-44C3-BF6E-580026FE4A59}" id="{B53DD98F-BABF-4C70-B9C5-3B1F3A95768F}">
    <text>Suggest removing the year from the standards - the ASHRAE standards are quite outdated</text>
  </threadedComment>
  <threadedComment ref="D114" dT="2025-05-23T21:03:24.84" personId="{A14A5D4B-7C1D-44C3-BF6E-580026FE4A59}" id="{6AB8EC8F-8791-49AC-815D-D480B8E47532}">
    <text>Executive Order 14008 has been revoked - removed from assessment</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https://www.wbdg.org/ce/doe/femp/femp06a" TargetMode="External"/><Relationship Id="rId13" Type="http://schemas.openxmlformats.org/officeDocument/2006/relationships/hyperlink" Target="https://www.wbdg.org/ce/doe/femp/femp06a" TargetMode="External"/><Relationship Id="rId3" Type="http://schemas.openxmlformats.org/officeDocument/2006/relationships/hyperlink" Target="https://www.wbdg.org/ce/doe/femp/femp18" TargetMode="External"/><Relationship Id="rId7" Type="http://schemas.openxmlformats.org/officeDocument/2006/relationships/hyperlink" Target="https://www.wbdg.org/ce/doe/femp/femp06a" TargetMode="External"/><Relationship Id="rId12" Type="http://schemas.openxmlformats.org/officeDocument/2006/relationships/hyperlink" Target="https://www.gsa.gov/governmentwide-initiatives/federal-highperformance-buildings/highperformance-building-clearinghouse/water/water-systems" TargetMode="External"/><Relationship Id="rId2" Type="http://schemas.openxmlformats.org/officeDocument/2006/relationships/hyperlink" Target="https://www.wbdg.org/ce/doe/femp/femp06a" TargetMode="External"/><Relationship Id="rId1" Type="http://schemas.openxmlformats.org/officeDocument/2006/relationships/hyperlink" Target="https://www.gsa.gov/governmentwide-initiatives/federal-highperformance-buildings/highperformance-building-clearinghouse/water/building-water-use" TargetMode="External"/><Relationship Id="rId6" Type="http://schemas.openxmlformats.org/officeDocument/2006/relationships/hyperlink" Target="http://water.epa.gov/type/drink/pws/smallsystems/upload/epa816f13002.pdf" TargetMode="External"/><Relationship Id="rId11" Type="http://schemas.openxmlformats.org/officeDocument/2006/relationships/hyperlink" Target="https://www.wbdg.org/ce/doe/femp/femp18" TargetMode="External"/><Relationship Id="rId5" Type="http://schemas.openxmlformats.org/officeDocument/2006/relationships/hyperlink" Target="https://www.wbdg.org/ce/doe/femp/femp06a" TargetMode="External"/><Relationship Id="rId15" Type="http://schemas.openxmlformats.org/officeDocument/2006/relationships/hyperlink" Target="https://www.gsa.gov/governmentwide-initiatives/federal-highperformance-buildings/highperformance-building-clearinghouse/water/water-systems" TargetMode="External"/><Relationship Id="rId10" Type="http://schemas.openxmlformats.org/officeDocument/2006/relationships/hyperlink" Target="https://www.wbdg.org/ce/doe/femp/femp06a" TargetMode="External"/><Relationship Id="rId4" Type="http://schemas.openxmlformats.org/officeDocument/2006/relationships/hyperlink" Target="http://water.epa.gov/type/drink/pws/smallsystems/upload/epa816f13002.pdf" TargetMode="External"/><Relationship Id="rId9" Type="http://schemas.openxmlformats.org/officeDocument/2006/relationships/hyperlink" Target="https://www.wbdg.org/ce/doe/femp/femp18" TargetMode="External"/><Relationship Id="rId14" Type="http://schemas.openxmlformats.org/officeDocument/2006/relationships/hyperlink" Target="https://www.energy.gov/femp/federal-laws-and-requirements-search"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s://www.dhs.gov/presidential-policy-directive-8-national-preparedness" TargetMode="External"/><Relationship Id="rId13" Type="http://schemas.openxmlformats.org/officeDocument/2006/relationships/hyperlink" Target="https://www.gsa.gov/governmentwide-initiatives/federal-highperformance-buildings/highperformance-building-clearinghouse/integrative-design-strategies" TargetMode="External"/><Relationship Id="rId3" Type="http://schemas.openxmlformats.org/officeDocument/2006/relationships/hyperlink" Target="https://www.wbdg.org/FFC/FED/HPSB-MOU.pdf" TargetMode="External"/><Relationship Id="rId7" Type="http://schemas.openxmlformats.org/officeDocument/2006/relationships/hyperlink" Target="https://obamawhitehouse.archives.gov/the-press-office/2013/02/12/presidential-policy-directive-critical-infrastructure-security-and-resil" TargetMode="External"/><Relationship Id="rId12" Type="http://schemas.openxmlformats.org/officeDocument/2006/relationships/hyperlink" Target="https://www.gsa.gov/governmentwide-initiatives/federal-highperformance-buildings/highperformance-building-clearinghouse/integrative-design-strategies" TargetMode="External"/><Relationship Id="rId2" Type="http://schemas.openxmlformats.org/officeDocument/2006/relationships/hyperlink" Target="https://www.wbdg.org/do/sustainable" TargetMode="External"/><Relationship Id="rId1" Type="http://schemas.openxmlformats.org/officeDocument/2006/relationships/hyperlink" Target="https://www.govinfo.gov/content/pkg/BILLS-110hr6enr/pdf/BILLS-110hr6enr.pdf" TargetMode="External"/><Relationship Id="rId6" Type="http://schemas.openxmlformats.org/officeDocument/2006/relationships/hyperlink" Target="https://www.sustainability.gov/gsa.html" TargetMode="External"/><Relationship Id="rId11" Type="http://schemas.openxmlformats.org/officeDocument/2006/relationships/hyperlink" Target="https://www.sustainability.gov/gsa.html" TargetMode="External"/><Relationship Id="rId5" Type="http://schemas.openxmlformats.org/officeDocument/2006/relationships/hyperlink" Target="https://www.wbdg.org/do/sustainable" TargetMode="External"/><Relationship Id="rId15" Type="http://schemas.openxmlformats.org/officeDocument/2006/relationships/hyperlink" Target="https://www.energy.gov/femp/institutional-change-basics" TargetMode="External"/><Relationship Id="rId10" Type="http://schemas.openxmlformats.org/officeDocument/2006/relationships/hyperlink" Target="https://www.globalchange.gov/resources" TargetMode="External"/><Relationship Id="rId4" Type="http://schemas.openxmlformats.org/officeDocument/2006/relationships/hyperlink" Target="https://www.gsa.gov/governmentwide-initiatives/federal-highperformance-buildings/highperformance-building-clearinghouse/integrative-design-strategies/guiding-principles" TargetMode="External"/><Relationship Id="rId9" Type="http://schemas.openxmlformats.org/officeDocument/2006/relationships/hyperlink" Target="https://www.fema.gov/sites/default/files/2020-07/Federal_Continuity_Directive-2_June132017.pdf" TargetMode="External"/><Relationship Id="rId14" Type="http://schemas.openxmlformats.org/officeDocument/2006/relationships/hyperlink" Target="https://www.energy.gov/femp/institutional-change-basics"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s://www.wbdg.org/ce/nibs/wbdg/wbdg04" TargetMode="External"/><Relationship Id="rId3" Type="http://schemas.openxmlformats.org/officeDocument/2006/relationships/hyperlink" Target="https://www.dartmouth.edu/hr/professional_development/learning_opportunities/index.php" TargetMode="External"/><Relationship Id="rId7" Type="http://schemas.openxmlformats.org/officeDocument/2006/relationships/hyperlink" Target="https://www1.eere.energy.gov/manufacturing/resources/pdfs/leaderbaselinestepsguideline.pdf" TargetMode="External"/><Relationship Id="rId12" Type="http://schemas.openxmlformats.org/officeDocument/2006/relationships/printerSettings" Target="../printerSettings/printerSettings3.bin"/><Relationship Id="rId2" Type="http://schemas.openxmlformats.org/officeDocument/2006/relationships/hyperlink" Target="https://www.energy.gov/femp/federal-facility-reporting-requirements-and-performance-data" TargetMode="External"/><Relationship Id="rId1" Type="http://schemas.openxmlformats.org/officeDocument/2006/relationships/hyperlink" Target="https://nap.nationalacademies.org/catalog/11226/key-performance-indicators-for-federal-facilities-portfolios-federal-facilities-council" TargetMode="External"/><Relationship Id="rId6" Type="http://schemas.openxmlformats.org/officeDocument/2006/relationships/hyperlink" Target="https://www.energystar.gov/buildings/benchmark/understand-metrics/what-eui" TargetMode="External"/><Relationship Id="rId11" Type="http://schemas.openxmlformats.org/officeDocument/2006/relationships/hyperlink" Target="https://www.energystar.gov/buildings/benchmark/understand-metrics/what-eui" TargetMode="External"/><Relationship Id="rId5" Type="http://schemas.openxmlformats.org/officeDocument/2006/relationships/hyperlink" Target="https://www.wbdg.org/do/functional" TargetMode="External"/><Relationship Id="rId10" Type="http://schemas.openxmlformats.org/officeDocument/2006/relationships/hyperlink" Target="https://www.energy.gov/femp/federal-facility-reporting-requirements-and-performance-data" TargetMode="External"/><Relationship Id="rId4" Type="http://schemas.openxmlformats.org/officeDocument/2006/relationships/hyperlink" Target="https://www.wbdg.org/ce/nibs/wbdg/wbdg04" TargetMode="External"/><Relationship Id="rId9" Type="http://schemas.openxmlformats.org/officeDocument/2006/relationships/hyperlink" Target="https://www1.eere.energy.gov/manufacturing/resources/pdfs/leaderbaselinestepsguideline.pdf"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https://www.wbdg.org/resources/life-cycle-cost-analysis-lcca" TargetMode="External"/><Relationship Id="rId13" Type="http://schemas.openxmlformats.org/officeDocument/2006/relationships/hyperlink" Target="https://www.wbdg.org/do/cost-effective" TargetMode="External"/><Relationship Id="rId18" Type="http://schemas.openxmlformats.org/officeDocument/2006/relationships/hyperlink" Target="https://www.wbdg.org/do/cost-effective" TargetMode="External"/><Relationship Id="rId26" Type="http://schemas.openxmlformats.org/officeDocument/2006/relationships/hyperlink" Target="https://www.fai.gov/certification/fac-cor" TargetMode="External"/><Relationship Id="rId3" Type="http://schemas.openxmlformats.org/officeDocument/2006/relationships/hyperlink" Target="https://www.wbdg.org/do/aesthetics/integrated-design" TargetMode="External"/><Relationship Id="rId21" Type="http://schemas.openxmlformats.org/officeDocument/2006/relationships/hyperlink" Target="https://www.wbdg.org/resources/life-cycle-cost-analysis-lcca" TargetMode="External"/><Relationship Id="rId7" Type="http://schemas.openxmlformats.org/officeDocument/2006/relationships/hyperlink" Target="https://www.wbdg.org/resources/life-cycle-cost-analysis-lcca" TargetMode="External"/><Relationship Id="rId12" Type="http://schemas.openxmlformats.org/officeDocument/2006/relationships/hyperlink" Target="https://www.energy.gov/femp/building-life-cycle-cost-programs" TargetMode="External"/><Relationship Id="rId17" Type="http://schemas.openxmlformats.org/officeDocument/2006/relationships/hyperlink" Target="https://www.wbdg.org/do/cost-effective" TargetMode="External"/><Relationship Id="rId25" Type="http://schemas.openxmlformats.org/officeDocument/2006/relationships/hyperlink" Target="https://aic-builds.org/construction-project-management-team-roles-and-responsibilities/" TargetMode="External"/><Relationship Id="rId2" Type="http://schemas.openxmlformats.org/officeDocument/2006/relationships/hyperlink" Target="https://www.wbdg.org/do/functional" TargetMode="External"/><Relationship Id="rId16" Type="http://schemas.openxmlformats.org/officeDocument/2006/relationships/hyperlink" Target="https://www.wbdg.org/do/aesthetics/integrated-design" TargetMode="External"/><Relationship Id="rId20" Type="http://schemas.openxmlformats.org/officeDocument/2006/relationships/hyperlink" Target="http://nepis.epa.gov/Exe/ZyNET.exe/P1000L86.TXT?ZyActionD=ZyDocument&amp;Client=EPA&amp;Index=2006+Thru+2010&amp;Docs=&amp;Query=&amp;Time=&amp;EndTime=&amp;SearchMethod=1&amp;TocRestrict=n&amp;Toc=&amp;TocEntry=&amp;QField=&amp;QFieldYear=&amp;QFieldMonth=&amp;QFieldDay=&amp;IntQFieldOp=0&amp;ExtQFieldOp=0&amp;XmlQuery=&amp;File=D%3A%5Czyfiles%5CIndex%20Data%5C06thru10%5CTxt%5C00000002%5CP1000L86.txt&amp;User=ANONYMOUS&amp;Password=anonymous&amp;SortMethod=h%7C-&amp;MaximumDocuments=1&amp;FuzzyDegree=0&amp;ImageQuality=r75g8/r75g8/x150y150g16/i425&amp;Display=p%7Cf&amp;DefSeekPage=x&amp;SearchBack=ZyActionL&amp;Back=ZyActionS&amp;BackDesc=Results%20page&amp;MaximumPages=1&amp;ZyEntry=1&amp;SeekPage=x&amp;ZyPURL" TargetMode="External"/><Relationship Id="rId29" Type="http://schemas.openxmlformats.org/officeDocument/2006/relationships/hyperlink" Target="https://www.fai.gov/certification/fac-cor" TargetMode="External"/><Relationship Id="rId1" Type="http://schemas.openxmlformats.org/officeDocument/2006/relationships/hyperlink" Target="https://www.wbdg.org/do/aesthetics/integrated-design" TargetMode="External"/><Relationship Id="rId6" Type="http://schemas.openxmlformats.org/officeDocument/2006/relationships/hyperlink" Target="https://www.wbdg.org/ce/nibs/wbdg/wbdg16" TargetMode="External"/><Relationship Id="rId11" Type="http://schemas.openxmlformats.org/officeDocument/2006/relationships/hyperlink" Target="https://www.wbdg.org/do/cost-effective" TargetMode="External"/><Relationship Id="rId24" Type="http://schemas.openxmlformats.org/officeDocument/2006/relationships/hyperlink" Target="https://aic-builds.org/construction-project-management-team-roles-and-responsibilities/" TargetMode="External"/><Relationship Id="rId32" Type="http://schemas.openxmlformats.org/officeDocument/2006/relationships/hyperlink" Target="https://www.gsa.gov/governmentwide-initiatives/federal-highperformance-buildings/highperformance-building-clearinghouse/integrative-design-strategies/life-cycle-perspective/life-cycle-assessment" TargetMode="External"/><Relationship Id="rId5" Type="http://schemas.openxmlformats.org/officeDocument/2006/relationships/hyperlink" Target="https://www.wbdg.org/resources/life-cycle-cost-analysis-lcca" TargetMode="External"/><Relationship Id="rId15" Type="http://schemas.openxmlformats.org/officeDocument/2006/relationships/hyperlink" Target="https://leadership.opm.gov/programs.aspx?course=124" TargetMode="External"/><Relationship Id="rId23" Type="http://schemas.openxmlformats.org/officeDocument/2006/relationships/hyperlink" Target="https://www.wbdg.org/resources/life-cycle-cost-analysis-lcca" TargetMode="External"/><Relationship Id="rId28" Type="http://schemas.openxmlformats.org/officeDocument/2006/relationships/hyperlink" Target="https://www.gsa.gov/real-estate/design-and-construction/design-and-construction-delivery-process" TargetMode="External"/><Relationship Id="rId10" Type="http://schemas.openxmlformats.org/officeDocument/2006/relationships/hyperlink" Target="https://www.wbdg.org/ce/nibs/wbdg/wbdg16" TargetMode="External"/><Relationship Id="rId19" Type="http://schemas.openxmlformats.org/officeDocument/2006/relationships/hyperlink" Target="https://www.gsa.gov/governmentwide-initiatives/federal-highperformance-buildings/highperformance-building-clearinghouse/integrative-design-strategies/life-cycle-perspective/life-cycle-assessment" TargetMode="External"/><Relationship Id="rId31" Type="http://schemas.openxmlformats.org/officeDocument/2006/relationships/hyperlink" Target="https://www.gsa.gov/real-estate/design-and-construction/design-and-construction-delivery-process" TargetMode="External"/><Relationship Id="rId4" Type="http://schemas.openxmlformats.org/officeDocument/2006/relationships/hyperlink" Target="https://www.wbdg.org/do/functional" TargetMode="External"/><Relationship Id="rId9" Type="http://schemas.openxmlformats.org/officeDocument/2006/relationships/hyperlink" Target="https://www.wbdg.org/ce/nibs/wbdg/wbdg16" TargetMode="External"/><Relationship Id="rId14" Type="http://schemas.openxmlformats.org/officeDocument/2006/relationships/hyperlink" Target="https://www.energy.gov/femp/building-life-cycle-cost-programs" TargetMode="External"/><Relationship Id="rId22" Type="http://schemas.openxmlformats.org/officeDocument/2006/relationships/hyperlink" Target="http://nepis.epa.gov/Exe/ZyNET.exe/P1000L86.TXT?ZyActionD=ZyDocument&amp;Client=EPA&amp;Index=2006+Thru+2010&amp;Docs=&amp;Query=&amp;Time=&amp;EndTime=&amp;SearchMethod=1&amp;TocRestrict=n&amp;Toc=&amp;TocEntry=&amp;QField=&amp;QFieldYear=&amp;QFieldMonth=&amp;QFieldDay=&amp;IntQFieldOp=0&amp;ExtQFieldOp=0&amp;XmlQuery=&amp;File=D%3A%5Czyfiles%5CIndex%20Data%5C06thru10%5CTxt%5C00000002%5CP1000L86.txt&amp;User=ANONYMOUS&amp;Password=anonymous&amp;SortMethod=h%7C-&amp;MaximumDocuments=1&amp;FuzzyDegree=0&amp;ImageQuality=r75g8/r75g8/x150y150g16/i425&amp;Display=p%7Cf&amp;DefSeekPage=x&amp;SearchBack=ZyActionL&amp;Back=ZyActionS&amp;BackDesc=Results%20page&amp;MaximumPages=1&amp;ZyEntry=1&amp;SeekPage=x&amp;ZyPURL" TargetMode="External"/><Relationship Id="rId27" Type="http://schemas.openxmlformats.org/officeDocument/2006/relationships/hyperlink" Target="https://www.osp.pitt.edu/fcs-basics-federal-contracting" TargetMode="External"/><Relationship Id="rId30" Type="http://schemas.openxmlformats.org/officeDocument/2006/relationships/hyperlink" Target="https://www.osp.pitt.edu/fcs-basics-federal-contracting" TargetMode="External"/></Relationships>
</file>

<file path=xl/worksheets/_rels/sheet17.xml.rels><?xml version="1.0" encoding="UTF-8" standalone="yes"?>
<Relationships xmlns="http://schemas.openxmlformats.org/package/2006/relationships"><Relationship Id="rId1" Type="http://schemas.openxmlformats.org/officeDocument/2006/relationships/hyperlink" Target="http://www.gsa.gov/portal/mediaId/199747/fileName/GSA_FY_2014_SSPP.action"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3" Type="http://schemas.openxmlformats.org/officeDocument/2006/relationships/hyperlink" Target="https://www.wbdg.org/ce/doe/femp/femp01" TargetMode="External"/><Relationship Id="rId18" Type="http://schemas.openxmlformats.org/officeDocument/2006/relationships/hyperlink" Target="https://www.wbdg.org/continuing-education/femp-courses/femp54" TargetMode="External"/><Relationship Id="rId26" Type="http://schemas.openxmlformats.org/officeDocument/2006/relationships/hyperlink" Target="http://buildingretuning.pnnl.gov/small_bldg_training.stm" TargetMode="External"/><Relationship Id="rId39" Type="http://schemas.openxmlformats.org/officeDocument/2006/relationships/hyperlink" Target="https://www1.eere.energy.gov/femp/pdfs/OM_5.pdf" TargetMode="External"/><Relationship Id="rId21" Type="http://schemas.openxmlformats.org/officeDocument/2006/relationships/hyperlink" Target="https://www.wbdg.org/continuing-education/femp-courses/femp54" TargetMode="External"/><Relationship Id="rId34" Type="http://schemas.openxmlformats.org/officeDocument/2006/relationships/hyperlink" Target="http://buildingretuning.pnnl.gov/documents/trending_requirements_retuning.pdf" TargetMode="External"/><Relationship Id="rId42" Type="http://schemas.openxmlformats.org/officeDocument/2006/relationships/hyperlink" Target="https://betterbuildingssolutioncenter.energy.gov/solutions-at-a-glance/preventative-maintenance-commercial-hvac-equipment" TargetMode="External"/><Relationship Id="rId47" Type="http://schemas.openxmlformats.org/officeDocument/2006/relationships/hyperlink" Target="https://betterbuildingssolutioncenter.energy.gov/solutions-at-a-glance/preventative-maintenance-commercial-hvac-equipment" TargetMode="External"/><Relationship Id="rId50" Type="http://schemas.openxmlformats.org/officeDocument/2006/relationships/hyperlink" Target="https://www.gsa.gov/governmentwide-initiatives/federal-highperformance-buildings/highperformance-building-clearinghouse/energy/building-energy-use" TargetMode="External"/><Relationship Id="rId7" Type="http://schemas.openxmlformats.org/officeDocument/2006/relationships/hyperlink" Target="https://www.wbdg.org/do/sustainable/optimize-site" TargetMode="External"/><Relationship Id="rId2" Type="http://schemas.openxmlformats.org/officeDocument/2006/relationships/hyperlink" Target="https://www.energy.gov/femp/energy-and-water-audits-federal-buildings" TargetMode="External"/><Relationship Id="rId16" Type="http://schemas.openxmlformats.org/officeDocument/2006/relationships/hyperlink" Target="https://www.wbdg.org/ce/doe/femp/femp01" TargetMode="External"/><Relationship Id="rId29" Type="http://schemas.openxmlformats.org/officeDocument/2006/relationships/hyperlink" Target="http://buildingretuning.pnnl.gov/small_bldg_training.stm" TargetMode="External"/><Relationship Id="rId11" Type="http://schemas.openxmlformats.org/officeDocument/2006/relationships/hyperlink" Target="https://www.energy.gov/femp/commissioning-federal-buildings" TargetMode="External"/><Relationship Id="rId24" Type="http://schemas.openxmlformats.org/officeDocument/2006/relationships/hyperlink" Target="https://www.wbdg.org/ce/doe/femp/femp01" TargetMode="External"/><Relationship Id="rId32" Type="http://schemas.openxmlformats.org/officeDocument/2006/relationships/hyperlink" Target="https://www.wbdg.org/ce/doe/femp/femp01" TargetMode="External"/><Relationship Id="rId37" Type="http://schemas.openxmlformats.org/officeDocument/2006/relationships/hyperlink" Target="http://buildingretuning.pnnl.gov/documents/trending_requirements_retuning.pdf" TargetMode="External"/><Relationship Id="rId40" Type="http://schemas.openxmlformats.org/officeDocument/2006/relationships/hyperlink" Target="https://www1.eere.energy.gov/femp/pdfs/OM_5.pdf" TargetMode="External"/><Relationship Id="rId45" Type="http://schemas.openxmlformats.org/officeDocument/2006/relationships/hyperlink" Target="https://www.acquisition.gov/far/part-2" TargetMode="External"/><Relationship Id="rId5" Type="http://schemas.openxmlformats.org/officeDocument/2006/relationships/hyperlink" Target="https://www.epa.gov/greeningepa/epa-facility-stormwater-management" TargetMode="External"/><Relationship Id="rId15" Type="http://schemas.openxmlformats.org/officeDocument/2006/relationships/hyperlink" Target="https://www.energy.gov/femp/federal-laws-and-requirements-search" TargetMode="External"/><Relationship Id="rId23" Type="http://schemas.openxmlformats.org/officeDocument/2006/relationships/hyperlink" Target="http://buildingretuning.pnnl.gov/small_bldg_training.stm" TargetMode="External"/><Relationship Id="rId28" Type="http://schemas.openxmlformats.org/officeDocument/2006/relationships/hyperlink" Target="http://buildingretuning.pnnl.gov/small_bldg_training.stm" TargetMode="External"/><Relationship Id="rId36" Type="http://schemas.openxmlformats.org/officeDocument/2006/relationships/hyperlink" Target="http://buildingretuning.pnnl.gov/documents/trending_requirements_retuning.pdf" TargetMode="External"/><Relationship Id="rId49" Type="http://schemas.openxmlformats.org/officeDocument/2006/relationships/hyperlink" Target="https://www.gsa.gov/governmentwide-initiatives/federal-highperformance-buildings/highperformance-building-clearinghouse/energy/building-energy-use" TargetMode="External"/><Relationship Id="rId10" Type="http://schemas.openxmlformats.org/officeDocument/2006/relationships/hyperlink" Target="https://www1.eere.energy.gov/femp/pdfs/om_6.pdf" TargetMode="External"/><Relationship Id="rId19" Type="http://schemas.openxmlformats.org/officeDocument/2006/relationships/hyperlink" Target="https://www.wbdg.org/ce/doe/femp/fempodw083" TargetMode="External"/><Relationship Id="rId31" Type="http://schemas.openxmlformats.org/officeDocument/2006/relationships/hyperlink" Target="https://www.wbdg.org/ce/doe/femp/femp01" TargetMode="External"/><Relationship Id="rId44" Type="http://schemas.openxmlformats.org/officeDocument/2006/relationships/hyperlink" Target="https://www.acquisition.gov/far/part-2" TargetMode="External"/><Relationship Id="rId52" Type="http://schemas.openxmlformats.org/officeDocument/2006/relationships/hyperlink" Target="https://www.gsa.gov/governmentwide-initiatives/federal-highperformance-buildings/highperformance-building-clearinghouse/energy/hvac" TargetMode="External"/><Relationship Id="rId4" Type="http://schemas.openxmlformats.org/officeDocument/2006/relationships/hyperlink" Target="https://www.energy.gov/femp/energy-and-water-audits-federal-buildings" TargetMode="External"/><Relationship Id="rId9" Type="http://schemas.openxmlformats.org/officeDocument/2006/relationships/hyperlink" Target="https://www1.eere.energy.gov/femp/pdfs/OM_11.pdf" TargetMode="External"/><Relationship Id="rId14" Type="http://schemas.openxmlformats.org/officeDocument/2006/relationships/hyperlink" Target="https://www.energy.gov/femp/commissioning-federal-buildings" TargetMode="External"/><Relationship Id="rId22" Type="http://schemas.openxmlformats.org/officeDocument/2006/relationships/hyperlink" Target="https://www.wbdg.org/ce/doe/femp/fempodw083" TargetMode="External"/><Relationship Id="rId27" Type="http://schemas.openxmlformats.org/officeDocument/2006/relationships/hyperlink" Target="http://buildingretuning.pnnl.gov/small_bldg_training.stm" TargetMode="External"/><Relationship Id="rId30" Type="http://schemas.openxmlformats.org/officeDocument/2006/relationships/hyperlink" Target="https://www.wbdg.org/ce/doe/femp/femp01" TargetMode="External"/><Relationship Id="rId35" Type="http://schemas.openxmlformats.org/officeDocument/2006/relationships/hyperlink" Target="http://buildingretuning.pnnl.gov/documents/trending_requirements_retuning.pdf" TargetMode="External"/><Relationship Id="rId43" Type="http://schemas.openxmlformats.org/officeDocument/2006/relationships/hyperlink" Target="https://betterbuildingssolutioncenter.energy.gov/solutions-at-a-glance/preventative-maintenance-commercial-hvac-equipment" TargetMode="External"/><Relationship Id="rId48" Type="http://schemas.openxmlformats.org/officeDocument/2006/relationships/hyperlink" Target="https://betterbuildingssolutioncenter.energy.gov/solutions-at-a-glance/preventative-maintenance-commercial-hvac-equipment" TargetMode="External"/><Relationship Id="rId8" Type="http://schemas.openxmlformats.org/officeDocument/2006/relationships/hyperlink" Target="https://www.gsa.gov/governmentwide-initiatives/federal-highperformance-buildings/highperformance-building-clearinghouse/health/buildings-and-health/enhancing-health-with-indoor-air" TargetMode="External"/><Relationship Id="rId51" Type="http://schemas.openxmlformats.org/officeDocument/2006/relationships/hyperlink" Target="https://www.gsa.gov/governmentwide-initiatives/federal-highperformance-buildings/highperformance-building-clearinghouse/energy/hvac" TargetMode="External"/><Relationship Id="rId3" Type="http://schemas.openxmlformats.org/officeDocument/2006/relationships/hyperlink" Target="https://www.energy.gov/femp/energy-and-water-audits-federal-buildings" TargetMode="External"/><Relationship Id="rId12" Type="http://schemas.openxmlformats.org/officeDocument/2006/relationships/hyperlink" Target="https://www.energy.gov/femp/federal-laws-and-requirements-search" TargetMode="External"/><Relationship Id="rId17" Type="http://schemas.openxmlformats.org/officeDocument/2006/relationships/hyperlink" Target="https://www.energy.gov/femp/metering-federal-buildings" TargetMode="External"/><Relationship Id="rId25" Type="http://schemas.openxmlformats.org/officeDocument/2006/relationships/hyperlink" Target="http://buildingretuning.pnnl.gov/documents/trending_requirements_retuning.pdf" TargetMode="External"/><Relationship Id="rId33" Type="http://schemas.openxmlformats.org/officeDocument/2006/relationships/hyperlink" Target="https://www.wbdg.org/ce/doe/femp/femp01" TargetMode="External"/><Relationship Id="rId38" Type="http://schemas.openxmlformats.org/officeDocument/2006/relationships/hyperlink" Target="https://www1.eere.energy.gov/femp/pdfs/OM_5.pdf" TargetMode="External"/><Relationship Id="rId46" Type="http://schemas.openxmlformats.org/officeDocument/2006/relationships/hyperlink" Target="https://betterbuildingssolutioncenter.energy.gov/solutions-at-a-glance/preventative-maintenance-commercial-hvac-equipment" TargetMode="External"/><Relationship Id="rId20" Type="http://schemas.openxmlformats.org/officeDocument/2006/relationships/hyperlink" Target="https://www.energy.gov/femp/metering-federal-buildings" TargetMode="External"/><Relationship Id="rId41" Type="http://schemas.openxmlformats.org/officeDocument/2006/relationships/hyperlink" Target="https://www1.eere.energy.gov/femp/pdfs/OM_5.pdf" TargetMode="External"/><Relationship Id="rId1" Type="http://schemas.openxmlformats.org/officeDocument/2006/relationships/hyperlink" Target="https://www.energy.gov/femp/energy-and-water-audits-federal-buildings" TargetMode="External"/><Relationship Id="rId6" Type="http://schemas.openxmlformats.org/officeDocument/2006/relationships/hyperlink" Target="https://www.wbdg.org/do/sustainable/optimize-site"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wbdg.org/ce/doe/femp/femp01" TargetMode="External"/><Relationship Id="rId13" Type="http://schemas.openxmlformats.org/officeDocument/2006/relationships/hyperlink" Target="https://www.wbdg.org/ce/doe/femp/femp66" TargetMode="External"/><Relationship Id="rId18" Type="http://schemas.openxmlformats.org/officeDocument/2006/relationships/hyperlink" Target="https://www1.eere.energy.gov/femp/pdfs/OM_4.pdf" TargetMode="External"/><Relationship Id="rId26" Type="http://schemas.openxmlformats.org/officeDocument/2006/relationships/hyperlink" Target="https://www.pnnl.gov/main/publications/external/technical_reports/pnnl-28036.pdf" TargetMode="External"/><Relationship Id="rId3" Type="http://schemas.openxmlformats.org/officeDocument/2006/relationships/hyperlink" Target="http://energy.gov/eere/buildings/building-energy-asset-score" TargetMode="External"/><Relationship Id="rId21" Type="http://schemas.openxmlformats.org/officeDocument/2006/relationships/hyperlink" Target="https://www.wbdg.org/ce/doe/femp/fempodw083" TargetMode="External"/><Relationship Id="rId7" Type="http://schemas.openxmlformats.org/officeDocument/2006/relationships/hyperlink" Target="https://www1.eere.energy.gov/femp/pdfs/om_9.pdf" TargetMode="External"/><Relationship Id="rId12" Type="http://schemas.openxmlformats.org/officeDocument/2006/relationships/hyperlink" Target="https://www.wbdg.org/do/secure/fire-protection" TargetMode="External"/><Relationship Id="rId17" Type="http://schemas.openxmlformats.org/officeDocument/2006/relationships/hyperlink" Target="https://www.wbdg.org/dod/ufc/ufc-4-010-06" TargetMode="External"/><Relationship Id="rId25" Type="http://schemas.openxmlformats.org/officeDocument/2006/relationships/hyperlink" Target="https://www1.eere.energy.gov/femp/pdfs/fft_newtech_presentation.pdf" TargetMode="External"/><Relationship Id="rId2" Type="http://schemas.openxmlformats.org/officeDocument/2006/relationships/hyperlink" Target="https://www1.eere.energy.gov/femp/pdfs/OM_4.pdf" TargetMode="External"/><Relationship Id="rId16" Type="http://schemas.openxmlformats.org/officeDocument/2006/relationships/hyperlink" Target="https://www.youtube.com/watch?v=UggjJbAqZPk&amp;ab_channel=GSA%28GeneralServicesAdministration%29" TargetMode="External"/><Relationship Id="rId20" Type="http://schemas.openxmlformats.org/officeDocument/2006/relationships/hyperlink" Target="https://www.energy.gov/femp/metering-federal-buildings" TargetMode="External"/><Relationship Id="rId1" Type="http://schemas.openxmlformats.org/officeDocument/2006/relationships/hyperlink" Target="http://www.afdc.energy.gov/pdfs/51227.pdf" TargetMode="External"/><Relationship Id="rId6" Type="http://schemas.openxmlformats.org/officeDocument/2006/relationships/hyperlink" Target="https://www.wbdg.org/ce/doe/femp/femp66" TargetMode="External"/><Relationship Id="rId11" Type="http://schemas.openxmlformats.org/officeDocument/2006/relationships/hyperlink" Target="https://www.wbdg.org/ce/doe/femp/femp66" TargetMode="External"/><Relationship Id="rId24" Type="http://schemas.openxmlformats.org/officeDocument/2006/relationships/hyperlink" Target="https://serdp-estcp.mil/" TargetMode="External"/><Relationship Id="rId5" Type="http://schemas.openxmlformats.org/officeDocument/2006/relationships/hyperlink" Target="https://www.wbdg.org/ce/doe/bto/sbtt/btosbtt03" TargetMode="External"/><Relationship Id="rId15" Type="http://schemas.openxmlformats.org/officeDocument/2006/relationships/hyperlink" Target="https://www.wbdg.org/dod/ufc/ufc-4-010-06" TargetMode="External"/><Relationship Id="rId23" Type="http://schemas.openxmlformats.org/officeDocument/2006/relationships/hyperlink" Target="https://energy.gov/eere/buildings/high-impact-technology-catalyst-0" TargetMode="External"/><Relationship Id="rId10" Type="http://schemas.openxmlformats.org/officeDocument/2006/relationships/hyperlink" Target="https://www.wbdg.org/do/secure/fire-protection" TargetMode="External"/><Relationship Id="rId19" Type="http://schemas.openxmlformats.org/officeDocument/2006/relationships/hyperlink" Target="https://www1.eere.energy.gov/femp/pdfs/OM_4.pdf" TargetMode="External"/><Relationship Id="rId4" Type="http://schemas.openxmlformats.org/officeDocument/2006/relationships/hyperlink" Target="http://www.gsa.gov/portal/content/101302" TargetMode="External"/><Relationship Id="rId9" Type="http://schemas.openxmlformats.org/officeDocument/2006/relationships/hyperlink" Target="https://www.wbdg.org/ce/doe/femp/femp66" TargetMode="External"/><Relationship Id="rId14" Type="http://schemas.openxmlformats.org/officeDocument/2006/relationships/hyperlink" Target="https://www.youtube.com/watch?v=UggjJbAqZPk&amp;ab_channel=GSA%28GeneralServicesAdministration%29" TargetMode="External"/><Relationship Id="rId22" Type="http://schemas.openxmlformats.org/officeDocument/2006/relationships/hyperlink" Target="https://www.energy.gov/eere/buildings/technology-performance-exchange" TargetMode="External"/><Relationship Id="rId27" Type="http://schemas.openxmlformats.org/officeDocument/2006/relationships/hyperlink" Target="https://www.energy.gov/eere/solar/green-proving-ground-program" TargetMode="External"/></Relationships>
</file>

<file path=xl/worksheets/_rels/sheet8.xml.rels><?xml version="1.0" encoding="UTF-8" standalone="yes"?>
<Relationships xmlns="http://schemas.openxmlformats.org/package/2006/relationships"><Relationship Id="rId13" Type="http://schemas.openxmlformats.org/officeDocument/2006/relationships/hyperlink" Target="https://www.wbdg.org/ce/doe/femp/femp01" TargetMode="External"/><Relationship Id="rId18" Type="http://schemas.openxmlformats.org/officeDocument/2006/relationships/hyperlink" Target="https://www.wbdg.org/ce/doe/femp/fempodw101" TargetMode="External"/><Relationship Id="rId26" Type="http://schemas.openxmlformats.org/officeDocument/2006/relationships/hyperlink" Target="https://www.energy.gov/femp/energy-and-water-audits-federal-buildings" TargetMode="External"/><Relationship Id="rId39" Type="http://schemas.openxmlformats.org/officeDocument/2006/relationships/hyperlink" Target="https://www.iso.org/obp/ui/" TargetMode="External"/><Relationship Id="rId21" Type="http://schemas.openxmlformats.org/officeDocument/2006/relationships/hyperlink" Target="https://www.energy.gov/femp/articles/operations-and-maintenance-best-practices-guide-achieving-operational-efficiency" TargetMode="External"/><Relationship Id="rId34" Type="http://schemas.openxmlformats.org/officeDocument/2006/relationships/hyperlink" Target="https://www.eia.gov/tools/faqs/faq.php?id=1174&amp;t=1" TargetMode="External"/><Relationship Id="rId42" Type="http://schemas.openxmlformats.org/officeDocument/2006/relationships/hyperlink" Target="https://www.iso.org/obp/ui/" TargetMode="External"/><Relationship Id="rId47" Type="http://schemas.openxmlformats.org/officeDocument/2006/relationships/hyperlink" Target="https://www.energystar.gov/buildings/save-energy-commercial-buildings/ways-save/om-best-practices" TargetMode="External"/><Relationship Id="rId7" Type="http://schemas.openxmlformats.org/officeDocument/2006/relationships/hyperlink" Target="https://www1.eere.energy.gov/manufacturing/eguide/iso_step_1_1.html" TargetMode="External"/><Relationship Id="rId2" Type="http://schemas.openxmlformats.org/officeDocument/2006/relationships/hyperlink" Target="https://energy.gov/eere/bioenergy/bioenergy-basics" TargetMode="External"/><Relationship Id="rId16" Type="http://schemas.openxmlformats.org/officeDocument/2006/relationships/hyperlink" Target="https://www.wbdg.org/ce/doe/femp/fempodw061" TargetMode="External"/><Relationship Id="rId29" Type="http://schemas.openxmlformats.org/officeDocument/2006/relationships/hyperlink" Target="http://water.epa.gov/type/drink/pws/smallsystems/upload/epa816f13002.pdf" TargetMode="External"/><Relationship Id="rId1" Type="http://schemas.openxmlformats.org/officeDocument/2006/relationships/hyperlink" Target="https://www.epa.gov/chp/what-chp" TargetMode="External"/><Relationship Id="rId6" Type="http://schemas.openxmlformats.org/officeDocument/2006/relationships/hyperlink" Target="https://www1.eere.energy.gov/femp/pdfs/om_3.pdf" TargetMode="External"/><Relationship Id="rId11" Type="http://schemas.openxmlformats.org/officeDocument/2006/relationships/hyperlink" Target="https://www.wbdg.org/ce/doe/femp/femp01" TargetMode="External"/><Relationship Id="rId24" Type="http://schemas.openxmlformats.org/officeDocument/2006/relationships/hyperlink" Target="https://www.energy.gov/femp/articles/operations-and-maintenance-best-practices-guide-achieving-operational-efficiency" TargetMode="External"/><Relationship Id="rId32" Type="http://schemas.openxmlformats.org/officeDocument/2006/relationships/hyperlink" Target="https://www.energy.gov/eere/buildings/advanced-energy-retrofit-guides" TargetMode="External"/><Relationship Id="rId37" Type="http://schemas.openxmlformats.org/officeDocument/2006/relationships/hyperlink" Target="https://www.energy.gov/femp/federal-laws-and-requirements-search" TargetMode="External"/><Relationship Id="rId40" Type="http://schemas.openxmlformats.org/officeDocument/2006/relationships/hyperlink" Target="https://www.energy.gov/femp/federal-laws-and-requirements-search" TargetMode="External"/><Relationship Id="rId45" Type="http://schemas.openxmlformats.org/officeDocument/2006/relationships/hyperlink" Target="https://www.pnnl.gov/main/publications/external/technical_reports/pnnl-20956.pdf" TargetMode="External"/><Relationship Id="rId5" Type="http://schemas.openxmlformats.org/officeDocument/2006/relationships/hyperlink" Target="https://www1.eere.energy.gov/manufacturing/eguide/iso_step_1_1.html" TargetMode="External"/><Relationship Id="rId15" Type="http://schemas.openxmlformats.org/officeDocument/2006/relationships/hyperlink" Target="https://www.energy.gov/femp/metering-federal-buildings" TargetMode="External"/><Relationship Id="rId23" Type="http://schemas.openxmlformats.org/officeDocument/2006/relationships/hyperlink" Target="https://www.energy.gov/femp/energy-and-water-audits-federal-buildings" TargetMode="External"/><Relationship Id="rId28" Type="http://schemas.openxmlformats.org/officeDocument/2006/relationships/hyperlink" Target="http://www.pnl.gov/main/publications/external/technical_reports/PNNL-15074.pdf" TargetMode="External"/><Relationship Id="rId36" Type="http://schemas.openxmlformats.org/officeDocument/2006/relationships/hyperlink" Target="https://www.energy.gov/femp/federal-energy-management-laws-and-requirements" TargetMode="External"/><Relationship Id="rId10" Type="http://schemas.openxmlformats.org/officeDocument/2006/relationships/hyperlink" Target="https://www.energy.gov/femp/commissioning-federal-buildings" TargetMode="External"/><Relationship Id="rId19" Type="http://schemas.openxmlformats.org/officeDocument/2006/relationships/hyperlink" Target="https://www.energy.gov/femp/metering-federal-buildings" TargetMode="External"/><Relationship Id="rId31" Type="http://schemas.openxmlformats.org/officeDocument/2006/relationships/hyperlink" Target="https://www.wbdg.org/ce/doe/femp/fempfts27" TargetMode="External"/><Relationship Id="rId44" Type="http://schemas.openxmlformats.org/officeDocument/2006/relationships/hyperlink" Target="https://www.epa.gov/statelocalenergy/local-topics-energy-efficiency-government-operations-and-facilities" TargetMode="External"/><Relationship Id="rId4" Type="http://schemas.openxmlformats.org/officeDocument/2006/relationships/hyperlink" Target="https://www.energy.gov/oe/demand-response" TargetMode="External"/><Relationship Id="rId9" Type="http://schemas.openxmlformats.org/officeDocument/2006/relationships/hyperlink" Target="https://www.energy.gov/femp/energy-and-water-audits-federal-buildings" TargetMode="External"/><Relationship Id="rId14" Type="http://schemas.openxmlformats.org/officeDocument/2006/relationships/hyperlink" Target="https://www.energy.gov/femp/energy-savings-performance-contracts-federal-agencies" TargetMode="External"/><Relationship Id="rId22" Type="http://schemas.openxmlformats.org/officeDocument/2006/relationships/hyperlink" Target="https://www.wbdg.org/ce/doe/femp/fempodw042" TargetMode="External"/><Relationship Id="rId27" Type="http://schemas.openxmlformats.org/officeDocument/2006/relationships/hyperlink" Target="http://www.pnl.gov/main/publications/external/technical_reports/PNNL-15074.pdf" TargetMode="External"/><Relationship Id="rId30" Type="http://schemas.openxmlformats.org/officeDocument/2006/relationships/hyperlink" Target="https://www.energy.gov/femp/best-management-practices-water-efficiency" TargetMode="External"/><Relationship Id="rId35" Type="http://schemas.openxmlformats.org/officeDocument/2006/relationships/hyperlink" Target="https://www.fs.usda.gov/t-d/pubs/htmlpubs/htm00712373/index.htm" TargetMode="External"/><Relationship Id="rId43" Type="http://schemas.openxmlformats.org/officeDocument/2006/relationships/hyperlink" Target="https://www.energy.gov/femp/federal-laws-and-requirements-search" TargetMode="External"/><Relationship Id="rId8" Type="http://schemas.openxmlformats.org/officeDocument/2006/relationships/hyperlink" Target="https://www1.eere.energy.gov/femp/pdfs/om_3.pdf" TargetMode="External"/><Relationship Id="rId3" Type="http://schemas.openxmlformats.org/officeDocument/2006/relationships/hyperlink" Target="https://www.wbdg.org/ce/doe/femp/femp57" TargetMode="External"/><Relationship Id="rId12" Type="http://schemas.openxmlformats.org/officeDocument/2006/relationships/hyperlink" Target="https://www1.eere.energy.gov/femp/pdfs/om_7.pdf" TargetMode="External"/><Relationship Id="rId17" Type="http://schemas.openxmlformats.org/officeDocument/2006/relationships/hyperlink" Target="https://www.energy.gov/sites/prod/files/2016/05/f32/fupwg_spring2016_fox.pdf" TargetMode="External"/><Relationship Id="rId25" Type="http://schemas.openxmlformats.org/officeDocument/2006/relationships/hyperlink" Target="https://www.wbdg.org/ce/doe/femp/fempodw042" TargetMode="External"/><Relationship Id="rId33" Type="http://schemas.openxmlformats.org/officeDocument/2006/relationships/hyperlink" Target="https://www.fs.usda.gov/t-d/pubs/htmlpubs/htm00712373/index.htm" TargetMode="External"/><Relationship Id="rId38" Type="http://schemas.openxmlformats.org/officeDocument/2006/relationships/hyperlink" Target="https://www.epa.gov/statelocalenergy/local-topics-energy-efficiency-government-operations-and-facilities" TargetMode="External"/><Relationship Id="rId46" Type="http://schemas.openxmlformats.org/officeDocument/2006/relationships/hyperlink" Target="https://www.pnnl.gov/main/publications/external/technical_reports/pnnl-20956.pdf" TargetMode="External"/><Relationship Id="rId20" Type="http://schemas.openxmlformats.org/officeDocument/2006/relationships/hyperlink" Target="https://www.wbdg.org/ce/doe/femp/fempodw083" TargetMode="External"/><Relationship Id="rId41" Type="http://schemas.openxmlformats.org/officeDocument/2006/relationships/hyperlink" Target="https://www.epa.gov/statelocalenergy/local-topics-energy-efficiency-government-operations-and-faciliti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347BC-FADC-432D-BE18-3321057971C4}">
  <dimension ref="B1:B26"/>
  <sheetViews>
    <sheetView tabSelected="1" workbookViewId="0"/>
  </sheetViews>
  <sheetFormatPr defaultRowHeight="12.75" x14ac:dyDescent="0.25"/>
  <cols>
    <col min="1" max="1" width="5.5" customWidth="1"/>
    <col min="2" max="2" width="119.796875" customWidth="1"/>
  </cols>
  <sheetData>
    <row r="1" spans="2:2" ht="71.45" customHeight="1" x14ac:dyDescent="0.25"/>
    <row r="2" spans="2:2" ht="13.3" thickBot="1" x14ac:dyDescent="0.3"/>
    <row r="3" spans="2:2" ht="20.5" thickTop="1" thickBot="1" x14ac:dyDescent="0.3">
      <c r="B3" s="81" t="s">
        <v>0</v>
      </c>
    </row>
    <row r="4" spans="2:2" ht="13.85" thickTop="1" thickBot="1" x14ac:dyDescent="0.3"/>
    <row r="5" spans="2:2" ht="141.25" thickTop="1" thickBot="1" x14ac:dyDescent="0.3">
      <c r="B5" s="112" t="s">
        <v>392</v>
      </c>
    </row>
    <row r="6" spans="2:2" ht="13.85" thickTop="1" thickBot="1" x14ac:dyDescent="0.3"/>
    <row r="7" spans="2:2" ht="20.5" thickTop="1" thickBot="1" x14ac:dyDescent="0.3">
      <c r="B7" s="83" t="s">
        <v>1</v>
      </c>
    </row>
    <row r="8" spans="2:2" ht="18.850000000000001" thickTop="1" x14ac:dyDescent="0.25">
      <c r="B8" s="100" t="s">
        <v>2</v>
      </c>
    </row>
    <row r="9" spans="2:2" ht="18.3" x14ac:dyDescent="0.25">
      <c r="B9" s="101" t="s">
        <v>3</v>
      </c>
    </row>
    <row r="10" spans="2:2" ht="18.3" x14ac:dyDescent="0.25">
      <c r="B10" s="102" t="s">
        <v>4</v>
      </c>
    </row>
    <row r="11" spans="2:2" ht="18.3" x14ac:dyDescent="0.25">
      <c r="B11" s="103" t="s">
        <v>5</v>
      </c>
    </row>
    <row r="12" spans="2:2" ht="18.3" x14ac:dyDescent="0.25">
      <c r="B12" s="104" t="s">
        <v>6</v>
      </c>
    </row>
    <row r="13" spans="2:2" ht="18.3" x14ac:dyDescent="0.25">
      <c r="B13" s="105" t="s">
        <v>7</v>
      </c>
    </row>
    <row r="14" spans="2:2" ht="18.850000000000001" thickBot="1" x14ac:dyDescent="0.3">
      <c r="B14" s="106" t="s">
        <v>8</v>
      </c>
    </row>
    <row r="15" spans="2:2" ht="13.85" thickTop="1" thickBot="1" x14ac:dyDescent="0.3">
      <c r="B15" s="99"/>
    </row>
    <row r="16" spans="2:2" ht="20.5" thickTop="1" thickBot="1" x14ac:dyDescent="0.3">
      <c r="B16" s="98" t="s">
        <v>9</v>
      </c>
    </row>
    <row r="17" spans="2:2" ht="13.3" thickTop="1" x14ac:dyDescent="0.25"/>
    <row r="18" spans="2:2" ht="17.2" thickBot="1" x14ac:dyDescent="0.3">
      <c r="B18" s="107" t="s">
        <v>10</v>
      </c>
    </row>
    <row r="19" spans="2:2" ht="26.6" thickTop="1" thickBot="1" x14ac:dyDescent="0.3">
      <c r="B19" s="82" t="s">
        <v>11</v>
      </c>
    </row>
    <row r="20" spans="2:2" ht="13.3" thickTop="1" x14ac:dyDescent="0.25">
      <c r="B20" s="108"/>
    </row>
    <row r="21" spans="2:2" ht="17.2" thickBot="1" x14ac:dyDescent="0.3">
      <c r="B21" s="107" t="s">
        <v>12</v>
      </c>
    </row>
    <row r="22" spans="2:2" ht="77.55" thickTop="1" thickBot="1" x14ac:dyDescent="0.3">
      <c r="B22" s="33" t="s">
        <v>13</v>
      </c>
    </row>
    <row r="23" spans="2:2" ht="13.3" thickTop="1" x14ac:dyDescent="0.25"/>
    <row r="24" spans="2:2" ht="17.2" thickBot="1" x14ac:dyDescent="0.3">
      <c r="B24" s="107" t="s">
        <v>14</v>
      </c>
    </row>
    <row r="25" spans="2:2" ht="128.5" thickTop="1" thickBot="1" x14ac:dyDescent="0.3">
      <c r="B25" s="82" t="s">
        <v>15</v>
      </c>
    </row>
    <row r="26" spans="2:2" ht="13.3" thickTop="1" x14ac:dyDescent="0.25"/>
  </sheetData>
  <hyperlinks>
    <hyperlink ref="B8" location="'Facilities O&amp;M Assessment'!A1" display="Facilities Operations and Maintenance" xr:uid="{6CF87E02-2307-4C76-9E45-86BF7A01EF6B}"/>
    <hyperlink ref="B9" location="'Facilities Mgmt. Assessment'!A1" display="Facilities Management Technology" xr:uid="{FA2E778F-C12B-428A-B40C-C52E1CE7F522}"/>
    <hyperlink ref="B10" location="'Energy Assessment'!A1" display="Energy Management" xr:uid="{1E1E6F3F-E470-4516-AFF1-562571A92E52}"/>
    <hyperlink ref="B11" location="'Water Assessment'!A1" display="Water Efficiency" xr:uid="{D1317EF3-9EAA-4819-8FAC-B076B89ACB59}"/>
    <hyperlink ref="B12" location="'Sustainability Assessment'!A1" display="Sustainability" xr:uid="{7ECCAC81-161E-474D-A503-96BC26E49932}"/>
    <hyperlink ref="B13" location="'Perf. Measures Assessment'!A1" display="Performance Measures" xr:uid="{5E847101-82EF-45EB-AA19-52CD9515DF00}"/>
    <hyperlink ref="B14" location="'Lead.-Proj. Mgmt. Assessment'!A1" display="Leadership and Project Management" xr:uid="{8715D064-74CF-4812-89A2-5D90510D078E}"/>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C7E4E-730C-4D17-97CC-8DB3860BFA4E}">
  <sheetPr>
    <tabColor theme="3" tint="0.749992370372631"/>
  </sheetPr>
  <dimension ref="B1:J8"/>
  <sheetViews>
    <sheetView workbookViewId="0"/>
  </sheetViews>
  <sheetFormatPr defaultColWidth="8.796875" defaultRowHeight="18.7" customHeight="1" x14ac:dyDescent="0.25"/>
  <cols>
    <col min="1" max="1" width="5.5" style="35" customWidth="1"/>
    <col min="2" max="2" width="19" style="35" bestFit="1" customWidth="1"/>
    <col min="3" max="3" width="8.796875" style="35" bestFit="1" customWidth="1"/>
    <col min="4" max="4" width="5.5" style="35" customWidth="1"/>
    <col min="5" max="5" width="3.796875" style="199" customWidth="1"/>
    <col min="6" max="6" width="8.296875" style="199" bestFit="1" customWidth="1"/>
    <col min="7" max="7" width="15.5" style="35" bestFit="1" customWidth="1"/>
    <col min="8" max="8" width="130.19921875" style="35" bestFit="1" customWidth="1"/>
    <col min="9" max="9" width="111.5" style="35" customWidth="1"/>
    <col min="10" max="10" width="114.296875" style="35" customWidth="1"/>
    <col min="11" max="16384" width="8.796875" style="35"/>
  </cols>
  <sheetData>
    <row r="1" spans="2:10" ht="18.7" customHeight="1" thickBot="1" x14ac:dyDescent="0.3"/>
    <row r="2" spans="2:10" ht="18.7" customHeight="1" thickTop="1" thickBot="1" x14ac:dyDescent="0.3">
      <c r="B2" s="158" t="s">
        <v>245</v>
      </c>
      <c r="E2" s="210" t="s">
        <v>241</v>
      </c>
      <c r="F2" s="210" t="s">
        <v>246</v>
      </c>
      <c r="G2" s="113" t="s">
        <v>247</v>
      </c>
      <c r="H2" s="85" t="s">
        <v>248</v>
      </c>
      <c r="I2" s="85" t="s">
        <v>249</v>
      </c>
      <c r="J2" s="85" t="s">
        <v>249</v>
      </c>
    </row>
    <row r="3" spans="2:10" ht="18.7" customHeight="1" thickTop="1" thickBot="1" x14ac:dyDescent="0.3">
      <c r="B3" s="90"/>
      <c r="C3" s="90"/>
      <c r="E3" s="211">
        <v>1</v>
      </c>
      <c r="F3" s="208" t="str">
        <f>IF(COUNTA('Water Assessment'!D:D)-1&lt;$C$5,"",IF('Water Assessment'!D5=_xlfn.XLOOKUP('Water Assessment'!C5,Questions!D:D,Questions!E:E),"Correct","Incorrect"))</f>
        <v/>
      </c>
      <c r="G3" s="171" t="s">
        <v>227</v>
      </c>
      <c r="H3" s="164" t="s">
        <v>328</v>
      </c>
      <c r="I3" s="260" t="s">
        <v>329</v>
      </c>
      <c r="J3" s="232" t="s">
        <v>330</v>
      </c>
    </row>
    <row r="4" spans="2:10" ht="18.7" customHeight="1" thickTop="1" thickBot="1" x14ac:dyDescent="0.3">
      <c r="B4" s="133" t="s">
        <v>253</v>
      </c>
      <c r="C4" s="109">
        <f>COUNTIF(F:F,"Correct")</f>
        <v>0</v>
      </c>
      <c r="E4" s="201">
        <v>2</v>
      </c>
      <c r="F4" s="208" t="str">
        <f>IF(COUNTA('Water Assessment'!D:D)-1&lt;$C$5,"",IF('Water Assessment'!D6=_xlfn.XLOOKUP('Water Assessment'!C6,Questions!D:D,Questions!E:E),"Correct","Incorrect"))</f>
        <v/>
      </c>
      <c r="G4" s="163" t="s">
        <v>232</v>
      </c>
      <c r="H4" s="259" t="s">
        <v>331</v>
      </c>
      <c r="I4" s="193" t="s">
        <v>329</v>
      </c>
      <c r="J4" s="248"/>
    </row>
    <row r="5" spans="2:10" ht="18.7" customHeight="1" thickTop="1" thickBot="1" x14ac:dyDescent="0.3">
      <c r="B5" s="134" t="s">
        <v>254</v>
      </c>
      <c r="C5" s="94">
        <f>COUNT(E:E)</f>
        <v>6</v>
      </c>
      <c r="E5" s="201">
        <v>3</v>
      </c>
      <c r="F5" s="208" t="str">
        <f>IF(COUNTA('Water Assessment'!D:D)-1&lt;$C$5,"",IF('Water Assessment'!D7=_xlfn.XLOOKUP('Water Assessment'!C7,Questions!D:D,Questions!E:E),"Correct","Incorrect"))</f>
        <v/>
      </c>
      <c r="G5" s="163" t="s">
        <v>234</v>
      </c>
      <c r="H5" s="144" t="s">
        <v>332</v>
      </c>
      <c r="I5" s="261" t="s">
        <v>329</v>
      </c>
      <c r="J5" s="262" t="s">
        <v>330</v>
      </c>
    </row>
    <row r="6" spans="2:10" ht="18.7" customHeight="1" thickTop="1" thickBot="1" x14ac:dyDescent="0.3">
      <c r="B6" s="135" t="s">
        <v>255</v>
      </c>
      <c r="C6" s="97">
        <f>C4/C5</f>
        <v>0</v>
      </c>
      <c r="E6" s="201">
        <v>4</v>
      </c>
      <c r="F6" s="208" t="str">
        <f>IF(COUNTA('Water Assessment'!D:D)-1&lt;$C$5,"",IF('Water Assessment'!D8=_xlfn.XLOOKUP('Water Assessment'!C8,Questions!D:D,Questions!E:E),"Correct","Incorrect"))</f>
        <v/>
      </c>
      <c r="G6" s="163" t="s">
        <v>234</v>
      </c>
      <c r="H6" s="144" t="s">
        <v>332</v>
      </c>
      <c r="I6" s="261" t="s">
        <v>329</v>
      </c>
      <c r="J6" s="263" t="s">
        <v>330</v>
      </c>
    </row>
    <row r="7" spans="2:10" ht="18.7" customHeight="1" thickTop="1" thickBot="1" x14ac:dyDescent="0.3">
      <c r="E7" s="201">
        <v>5</v>
      </c>
      <c r="F7" s="208" t="str">
        <f>IF(COUNTA('Water Assessment'!D:D)-1&lt;$C$5,"",IF('Water Assessment'!D9=_xlfn.XLOOKUP('Water Assessment'!C9,Questions!D:D,Questions!E:E),"Correct","Incorrect"))</f>
        <v/>
      </c>
      <c r="G7" s="163" t="s">
        <v>237</v>
      </c>
      <c r="H7" s="264" t="s">
        <v>323</v>
      </c>
      <c r="I7" s="255" t="s">
        <v>329</v>
      </c>
      <c r="J7" s="248"/>
    </row>
    <row r="8" spans="2:10" ht="18.7" customHeight="1" thickBot="1" x14ac:dyDescent="0.3">
      <c r="B8" s="121" t="s">
        <v>260</v>
      </c>
      <c r="E8" s="203">
        <v>6</v>
      </c>
      <c r="F8" s="209" t="str">
        <f>IF(COUNTA('Water Assessment'!D:D)-1&lt;$C$5,"",IF('Water Assessment'!D10=_xlfn.XLOOKUP('Water Assessment'!C10,Questions!D:D,Questions!E:E),"Correct","Incorrect"))</f>
        <v/>
      </c>
      <c r="G8" s="167" t="s">
        <v>237</v>
      </c>
      <c r="H8" s="265" t="s">
        <v>323</v>
      </c>
      <c r="I8" s="265" t="s">
        <v>329</v>
      </c>
      <c r="J8" s="266"/>
    </row>
  </sheetData>
  <hyperlinks>
    <hyperlink ref="B8" location="'Water Assessment'!A1" display="Retake" xr:uid="{FB3945BF-8C1A-4479-BFB6-CEE575C6099C}"/>
    <hyperlink ref="H3" r:id="rId1" xr:uid="{64818C74-CD03-47FF-B395-0D736362EF4C}"/>
    <hyperlink ref="I3" r:id="rId2" display="https://www.wbdg.org/ce/doe/femp/femp06a" xr:uid="{B9E9D734-89B6-4EC8-8881-C0A73BA6C19E}"/>
    <hyperlink ref="J3" r:id="rId3" display="https://www.wbdg.org/ce/doe/femp/femp18" xr:uid="{5F72500E-71A8-44A5-A56D-D88116E6507D}"/>
    <hyperlink ref="H7" r:id="rId4" display="http://water.epa.gov/type/drink/pws/smallsystems/upload/epa816f13002.pdf" xr:uid="{5E906C27-4F35-4DAD-A482-77AFD514FF78}"/>
    <hyperlink ref="I7" r:id="rId5" display="https://www.wbdg.org/ce/doe/femp/femp06a" xr:uid="{575CD939-1FDF-45BF-8621-FC7EF34A0170}"/>
    <hyperlink ref="H8" r:id="rId6" display="http://water.epa.gov/type/drink/pws/smallsystems/upload/epa816f13002.pdf" xr:uid="{216532F8-8127-427D-A67F-AE858EDB73B3}"/>
    <hyperlink ref="I8" r:id="rId7" display="https://www.wbdg.org/ce/doe/femp/femp06a" xr:uid="{5A046B72-6FD4-4389-9242-05F7C1CBC625}"/>
    <hyperlink ref="I6" r:id="rId8" display="https://www.wbdg.org/ce/doe/femp/femp06a" xr:uid="{F9192866-73C0-4D56-AF2D-7A997F3D0DF7}"/>
    <hyperlink ref="J6" r:id="rId9" display="https://www.wbdg.org/ce/doe/femp/femp18" xr:uid="{F02580E2-D4E6-45B4-8B55-EC8BF22C4435}"/>
    <hyperlink ref="I5" r:id="rId10" display="https://www.wbdg.org/ce/doe/femp/femp06a" xr:uid="{F0EFBE0D-D20C-47B8-A48B-FD0A27C11206}"/>
    <hyperlink ref="J5" r:id="rId11" display="https://www.wbdg.org/ce/doe/femp/femp18" xr:uid="{5750F41D-2964-4A2B-88B0-C49F974DAF08}"/>
    <hyperlink ref="H5" r:id="rId12" xr:uid="{A34B522A-6F92-41B2-A8A8-1272C097A32E}"/>
    <hyperlink ref="I4" r:id="rId13" display="https://www.wbdg.org/ce/doe/femp/femp06a" xr:uid="{C29CF4E2-7936-45B8-ADF1-FB1A186508EF}"/>
    <hyperlink ref="H4" r:id="rId14" display="https://www.energy.gov/femp/federal-laws-and-requirements-search" xr:uid="{D2AEACC2-5CC0-4DF8-9A3B-75EA8B04BEFA}"/>
    <hyperlink ref="H6" r:id="rId15" xr:uid="{730CE9C9-E1C6-467A-AA0C-48EDBC53C095}"/>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ADF71-C49A-E746-86B6-2521A0C0406E}">
  <sheetPr>
    <tabColor theme="9"/>
  </sheetPr>
  <dimension ref="A1:E13"/>
  <sheetViews>
    <sheetView workbookViewId="0">
      <selection activeCell="H5" sqref="H5"/>
    </sheetView>
  </sheetViews>
  <sheetFormatPr defaultColWidth="8.796875" defaultRowHeight="14.4" x14ac:dyDescent="0.25"/>
  <cols>
    <col min="1" max="1" width="5.5" style="11" customWidth="1"/>
    <col min="2" max="2" width="3.796875" style="9" customWidth="1"/>
    <col min="3" max="3" width="100.796875" style="19" customWidth="1"/>
    <col min="4" max="4" width="8.796875" style="19"/>
    <col min="5" max="5" width="10.5" style="19" bestFit="1" customWidth="1"/>
    <col min="6" max="16384" width="8.796875" style="19"/>
  </cols>
  <sheetData>
    <row r="1" spans="2:5" ht="18.7" customHeight="1" thickBot="1" x14ac:dyDescent="0.3"/>
    <row r="2" spans="2:5" ht="20.5" thickTop="1" thickBot="1" x14ac:dyDescent="0.3">
      <c r="B2" s="31" t="s">
        <v>333</v>
      </c>
      <c r="C2" s="32"/>
    </row>
    <row r="3" spans="2:5" ht="15.55" thickTop="1" thickBot="1" x14ac:dyDescent="0.3"/>
    <row r="4" spans="2:5" ht="34.35" thickTop="1" thickBot="1" x14ac:dyDescent="0.3">
      <c r="B4" s="72" t="s">
        <v>241</v>
      </c>
      <c r="C4" s="73" t="s">
        <v>19</v>
      </c>
      <c r="D4" s="74" t="s">
        <v>242</v>
      </c>
      <c r="E4" s="75" t="s">
        <v>243</v>
      </c>
    </row>
    <row r="5" spans="2:5" ht="115.75" thickTop="1" thickBot="1" x14ac:dyDescent="0.3">
      <c r="B5" s="76">
        <v>1</v>
      </c>
      <c r="C5" s="146" t="s">
        <v>215</v>
      </c>
      <c r="D5" s="13"/>
      <c r="E5" s="77"/>
    </row>
    <row r="6" spans="2:5" ht="128.5" thickTop="1" thickBot="1" x14ac:dyDescent="0.3">
      <c r="B6" s="76">
        <v>2</v>
      </c>
      <c r="C6" s="146" t="s">
        <v>217</v>
      </c>
      <c r="D6" s="13"/>
      <c r="E6" s="77"/>
    </row>
    <row r="7" spans="2:5" ht="103.05" thickTop="1" thickBot="1" x14ac:dyDescent="0.3">
      <c r="B7" s="76">
        <v>3</v>
      </c>
      <c r="C7" s="146" t="s">
        <v>220</v>
      </c>
      <c r="D7" s="13"/>
      <c r="E7" s="153" t="s">
        <v>219</v>
      </c>
    </row>
    <row r="8" spans="2:5" ht="154" thickTop="1" thickBot="1" x14ac:dyDescent="0.3">
      <c r="B8" s="76">
        <v>4</v>
      </c>
      <c r="C8" s="146" t="s">
        <v>222</v>
      </c>
      <c r="D8" s="13"/>
      <c r="E8" s="153" t="s">
        <v>219</v>
      </c>
    </row>
    <row r="9" spans="2:5" ht="103.05" thickTop="1" thickBot="1" x14ac:dyDescent="0.3">
      <c r="B9" s="76">
        <v>5</v>
      </c>
      <c r="C9" s="146" t="s">
        <v>224</v>
      </c>
      <c r="D9" s="13"/>
      <c r="E9" s="77"/>
    </row>
    <row r="10" spans="2:5" ht="103.05" thickTop="1" thickBot="1" x14ac:dyDescent="0.3">
      <c r="B10" s="78">
        <v>6</v>
      </c>
      <c r="C10" s="147" t="s">
        <v>225</v>
      </c>
      <c r="D10" s="13"/>
      <c r="E10" s="80"/>
    </row>
    <row r="11" spans="2:5" ht="15.55" thickTop="1" thickBot="1" x14ac:dyDescent="0.3"/>
    <row r="12" spans="2:5" ht="20.5" thickTop="1" thickBot="1" x14ac:dyDescent="0.3">
      <c r="C12" s="60" t="s">
        <v>244</v>
      </c>
    </row>
    <row r="13" spans="2:5" ht="14.95" thickTop="1" x14ac:dyDescent="0.25"/>
  </sheetData>
  <hyperlinks>
    <hyperlink ref="C12" location="'Sustainability Results'!A1" display="See Results" xr:uid="{FE60707E-BEC4-420C-9B8F-CA465EBB850F}"/>
    <hyperlink ref="E7" location="Scenarios!A7" display="7A" xr:uid="{EBE0DCFA-7464-4929-947A-A373954A0614}"/>
    <hyperlink ref="E8" location="Scenarios!A7" display="7A" xr:uid="{E3AEF00D-CCE7-4390-A1AB-66BB6DD18A34}"/>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125122B7-013B-BE47-8EF8-A177D039BB62}">
          <x14:formula1>
            <xm:f>Backend!$A$2:$A$5</xm:f>
          </x14:formula1>
          <xm:sqref>D5:D10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E0EBC-98D5-47F3-92CE-C451FA3735E8}">
  <sheetPr>
    <tabColor theme="9"/>
  </sheetPr>
  <dimension ref="B1:L8"/>
  <sheetViews>
    <sheetView workbookViewId="0">
      <selection activeCell="B8" sqref="B8"/>
    </sheetView>
  </sheetViews>
  <sheetFormatPr defaultColWidth="8.796875" defaultRowHeight="18.7" customHeight="1" x14ac:dyDescent="0.25"/>
  <cols>
    <col min="1" max="1" width="5.5" style="35" customWidth="1"/>
    <col min="2" max="2" width="19" style="35" bestFit="1" customWidth="1"/>
    <col min="3" max="3" width="8.796875" style="35" bestFit="1" customWidth="1"/>
    <col min="4" max="4" width="5.5" style="35" customWidth="1"/>
    <col min="5" max="5" width="3.796875" style="199" customWidth="1"/>
    <col min="6" max="6" width="8.296875" style="199" bestFit="1" customWidth="1"/>
    <col min="7" max="7" width="15.5" style="35" bestFit="1" customWidth="1"/>
    <col min="8" max="8" width="159.796875" style="35" customWidth="1"/>
    <col min="9" max="9" width="91.19921875" style="35" customWidth="1"/>
    <col min="10" max="10" width="133.5" style="35" customWidth="1"/>
    <col min="11" max="11" width="126.19921875" style="35" customWidth="1"/>
    <col min="12" max="12" width="160.5" style="35" customWidth="1"/>
    <col min="13" max="16384" width="8.796875" style="35"/>
  </cols>
  <sheetData>
    <row r="1" spans="2:12" ht="18.7" customHeight="1" thickBot="1" x14ac:dyDescent="0.3"/>
    <row r="2" spans="2:12" ht="18.7" customHeight="1" thickTop="1" thickBot="1" x14ac:dyDescent="0.3">
      <c r="B2" s="158" t="s">
        <v>245</v>
      </c>
      <c r="E2" s="210" t="s">
        <v>241</v>
      </c>
      <c r="F2" s="210" t="s">
        <v>246</v>
      </c>
      <c r="G2" s="85" t="s">
        <v>247</v>
      </c>
      <c r="H2" s="85" t="s">
        <v>248</v>
      </c>
      <c r="I2" s="85" t="s">
        <v>249</v>
      </c>
      <c r="J2" s="85" t="s">
        <v>249</v>
      </c>
      <c r="K2" s="85" t="s">
        <v>249</v>
      </c>
      <c r="L2" s="85" t="s">
        <v>249</v>
      </c>
    </row>
    <row r="3" spans="2:12" ht="18.7" customHeight="1" thickTop="1" thickBot="1" x14ac:dyDescent="0.3">
      <c r="B3" s="90"/>
      <c r="C3" s="90"/>
      <c r="D3" s="188"/>
      <c r="E3" s="212">
        <v>1</v>
      </c>
      <c r="F3" s="233" t="str">
        <f>IF(COUNTA('Sustainability Assessment'!D:D)-1&lt;$C$5,"",IF('Sustainability Assessment'!D5=_xlfn.XLOOKUP('Sustainability Assessment'!C5,Questions!D:D,Questions!E:E),"Correct","Incorrect"))</f>
        <v/>
      </c>
      <c r="G3" s="213" t="s">
        <v>214</v>
      </c>
      <c r="H3" s="232" t="s">
        <v>334</v>
      </c>
      <c r="I3" s="215" t="s">
        <v>335</v>
      </c>
      <c r="J3" s="216"/>
      <c r="K3" s="217"/>
      <c r="L3" s="217"/>
    </row>
    <row r="4" spans="2:12" ht="18.7" customHeight="1" thickTop="1" thickBot="1" x14ac:dyDescent="0.3">
      <c r="B4" s="133" t="s">
        <v>253</v>
      </c>
      <c r="C4" s="109">
        <f>COUNTIF(F:F,"Correct")</f>
        <v>0</v>
      </c>
      <c r="D4" s="188"/>
      <c r="E4" s="202">
        <v>2</v>
      </c>
      <c r="F4" s="233" t="str">
        <f>IF(COUNTA('Sustainability Assessment'!D:D)-1&lt;$C$5,"",IF('Sustainability Assessment'!D6=_xlfn.XLOOKUP('Sustainability Assessment'!C6,Questions!D:D,Questions!E:E),"Correct","Incorrect"))</f>
        <v/>
      </c>
      <c r="G4" s="218" t="s">
        <v>216</v>
      </c>
      <c r="H4" s="214" t="s">
        <v>336</v>
      </c>
      <c r="I4" s="166" t="s">
        <v>337</v>
      </c>
      <c r="J4" s="214" t="s">
        <v>335</v>
      </c>
      <c r="K4" s="220"/>
      <c r="L4" s="220"/>
    </row>
    <row r="5" spans="2:12" ht="18.7" customHeight="1" thickTop="1" thickBot="1" x14ac:dyDescent="0.3">
      <c r="B5" s="134" t="s">
        <v>254</v>
      </c>
      <c r="C5" s="94">
        <f>COUNT(E:E)</f>
        <v>6</v>
      </c>
      <c r="D5" s="188"/>
      <c r="E5" s="202">
        <v>3</v>
      </c>
      <c r="F5" s="233" t="str">
        <f>IF(COUNTA('Sustainability Assessment'!D:D)-1&lt;$C$5,"",IF('Sustainability Assessment'!D7=_xlfn.XLOOKUP('Sustainability Assessment'!C7,Questions!D:D,Questions!E:E),"Correct","Incorrect"))</f>
        <v/>
      </c>
      <c r="G5" s="218" t="s">
        <v>218</v>
      </c>
      <c r="H5" s="221" t="s">
        <v>338</v>
      </c>
      <c r="I5" s="222"/>
      <c r="J5" s="223"/>
      <c r="K5" s="220"/>
      <c r="L5" s="220"/>
    </row>
    <row r="6" spans="2:12" ht="18.7" customHeight="1" thickTop="1" thickBot="1" x14ac:dyDescent="0.3">
      <c r="B6" s="135" t="s">
        <v>255</v>
      </c>
      <c r="C6" s="97">
        <f>C4/C5</f>
        <v>0</v>
      </c>
      <c r="D6" s="188"/>
      <c r="E6" s="202">
        <v>4</v>
      </c>
      <c r="F6" s="233" t="str">
        <f>IF(COUNTA('Sustainability Assessment'!D:D)-1&lt;$C$5,"",IF('Sustainability Assessment'!D8=_xlfn.XLOOKUP('Sustainability Assessment'!C8,Questions!D:D,Questions!E:E),"Correct","Incorrect"))</f>
        <v/>
      </c>
      <c r="G6" s="297" t="s">
        <v>221</v>
      </c>
      <c r="H6" s="275" t="s">
        <v>339</v>
      </c>
      <c r="I6" s="299" t="s">
        <v>340</v>
      </c>
      <c r="J6" s="225" t="s">
        <v>341</v>
      </c>
      <c r="K6" s="226" t="s">
        <v>342</v>
      </c>
      <c r="L6" s="227" t="s">
        <v>338</v>
      </c>
    </row>
    <row r="7" spans="2:12" ht="18.7" customHeight="1" thickTop="1" thickBot="1" x14ac:dyDescent="0.3">
      <c r="D7" s="188"/>
      <c r="E7" s="202">
        <v>5</v>
      </c>
      <c r="F7" s="233" t="str">
        <f>IF(COUNTA('Sustainability Assessment'!D:D)-1&lt;$C$5,"",IF('Sustainability Assessment'!D9=_xlfn.XLOOKUP('Sustainability Assessment'!C9,Questions!D:D,Questions!E:E),"Correct","Incorrect"))</f>
        <v/>
      </c>
      <c r="G7" s="297" t="s">
        <v>223</v>
      </c>
      <c r="H7" s="298" t="s">
        <v>343</v>
      </c>
      <c r="I7" s="145" t="s">
        <v>344</v>
      </c>
      <c r="J7" s="248"/>
      <c r="K7" s="223"/>
      <c r="L7" s="220"/>
    </row>
    <row r="8" spans="2:12" ht="18.7" customHeight="1" thickBot="1" x14ac:dyDescent="0.3">
      <c r="B8" s="121" t="s">
        <v>260</v>
      </c>
      <c r="D8" s="188"/>
      <c r="E8" s="228">
        <v>6</v>
      </c>
      <c r="F8" s="228" t="str">
        <f>IF(COUNTA('Sustainability Assessment'!D:D)-1&lt;$C$5,"",IF('Sustainability Assessment'!D10=_xlfn.XLOOKUP('Sustainability Assessment'!C10,Questions!D:D,Questions!E:E),"Correct","Incorrect"))</f>
        <v/>
      </c>
      <c r="G8" s="229" t="s">
        <v>223</v>
      </c>
      <c r="H8" s="296" t="s">
        <v>343</v>
      </c>
      <c r="I8" s="295" t="s">
        <v>344</v>
      </c>
      <c r="J8" s="230"/>
      <c r="K8" s="231"/>
      <c r="L8" s="231"/>
    </row>
  </sheetData>
  <hyperlinks>
    <hyperlink ref="B8" location="'Sustainability Assessment'!A1" display="Retake" xr:uid="{1F2C786F-F195-4048-A060-D215D13CD717}"/>
    <hyperlink ref="H3" r:id="rId1" display="https://www.govinfo.gov/content/pkg/BILLS-110hr6enr/pdf/BILLS-110hr6enr.pdf" xr:uid="{F08CD666-3F5C-47AA-B25E-69B5F1FC9564}"/>
    <hyperlink ref="I3" r:id="rId2" display="https://www.wbdg.org/do/sustainable" xr:uid="{D04AFE63-4830-4BB8-A6EA-0C96A0193C27}"/>
    <hyperlink ref="H4" r:id="rId3" display="https://www.wbdg.org/FFC/FED/HPSB-MOU.pdf" xr:uid="{C049134D-3DF6-4C66-9515-C9254C0C9058}"/>
    <hyperlink ref="I4" r:id="rId4" xr:uid="{9F902F1C-2304-4D09-BA08-D6E3C2F381DB}"/>
    <hyperlink ref="J4" r:id="rId5" display="https://www.wbdg.org/do/sustainable" xr:uid="{74F55848-8367-4EB6-8EED-2F1889C2CF64}"/>
    <hyperlink ref="H5" r:id="rId6" display="https://www.sustainability.gov/gsa.html" xr:uid="{CB0A9D6B-FBC3-4DE3-902F-5D359D8B1404}"/>
    <hyperlink ref="H6" r:id="rId7" display="https://obamawhitehouse.archives.gov/the-press-office/2013/02/12/presidential-policy-directive-critical-infrastructure-security-and-resil" xr:uid="{90CDAE81-E7FC-41B2-9DB3-D4F5722E9361}"/>
    <hyperlink ref="I6" r:id="rId8" display="https://www.dhs.gov/presidential-policy-directive-8-national-preparedness" xr:uid="{0B780B32-56AD-485A-98DC-5863CCC40E89}"/>
    <hyperlink ref="J6" r:id="rId9" display="https://www.fema.gov/sites/default/files/2020-07/Federal_Continuity_Directive-2_June132017.pdf" xr:uid="{F5AEC6EA-9D37-4228-82D6-5198E436253F}"/>
    <hyperlink ref="K6" r:id="rId10" display="https://www.globalchange.gov/resources" xr:uid="{DF150D34-6416-404E-B000-D712BB0F0ACB}"/>
    <hyperlink ref="L6" r:id="rId11" display="https://www.sustainability.gov/gsa.html" xr:uid="{AEE09CD0-CF8B-4F2E-A03A-4AE893561ECE}"/>
    <hyperlink ref="H7" r:id="rId12" display="https://www.gsa.gov/governmentwide-initiatives/federal-highperformance-buildings/highperformance-building-clearinghouse/integrative-design-strategies" xr:uid="{D5BDE071-723C-4142-9A7F-4048D7A5CA7F}"/>
    <hyperlink ref="H8" r:id="rId13" display="https://www.gsa.gov/governmentwide-initiatives/federal-highperformance-buildings/highperformance-building-clearinghouse/integrative-design-strategies" xr:uid="{8C66A695-6643-4CF8-BA15-708ABB0E4B69}"/>
    <hyperlink ref="I7" r:id="rId14" display="https://www.energy.gov/femp/institutional-change-basics" xr:uid="{D77607D3-F333-43C4-8745-73C0D52762D4}"/>
    <hyperlink ref="I8" r:id="rId15" display="https://www.energy.gov/femp/institutional-change-basics" xr:uid="{997852C3-BEFB-4DAB-BF99-04761941BE7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DA995-8066-4BD5-9837-5C8ED5BBBFEB}">
  <sheetPr>
    <tabColor rgb="FFFFFF00"/>
  </sheetPr>
  <dimension ref="A1:E14"/>
  <sheetViews>
    <sheetView workbookViewId="0"/>
  </sheetViews>
  <sheetFormatPr defaultColWidth="8.796875" defaultRowHeight="14.4" x14ac:dyDescent="0.25"/>
  <cols>
    <col min="1" max="1" width="5.5" style="11" customWidth="1"/>
    <col min="2" max="2" width="3.796875" style="9" customWidth="1"/>
    <col min="3" max="3" width="100.796875" style="10" customWidth="1"/>
    <col min="4" max="4" width="9.5" style="11" customWidth="1"/>
    <col min="5" max="5" width="10.5" style="11" customWidth="1"/>
    <col min="6" max="16384" width="8.796875" style="11"/>
  </cols>
  <sheetData>
    <row r="1" spans="1:5" s="19" customFormat="1" ht="18.7" customHeight="1" thickBot="1" x14ac:dyDescent="0.3">
      <c r="A1" s="11"/>
      <c r="B1" s="9"/>
    </row>
    <row r="2" spans="1:5" ht="20.5" thickTop="1" thickBot="1" x14ac:dyDescent="0.3">
      <c r="B2" s="31" t="s">
        <v>345</v>
      </c>
      <c r="C2" s="32"/>
    </row>
    <row r="3" spans="1:5" ht="15.55" thickTop="1" thickBot="1" x14ac:dyDescent="0.3"/>
    <row r="4" spans="1:5" ht="34.35" thickTop="1" thickBot="1" x14ac:dyDescent="0.3">
      <c r="B4" s="14" t="s">
        <v>241</v>
      </c>
      <c r="C4" s="15" t="s">
        <v>19</v>
      </c>
      <c r="D4" s="16" t="s">
        <v>242</v>
      </c>
      <c r="E4" s="17" t="s">
        <v>243</v>
      </c>
    </row>
    <row r="5" spans="1:5" ht="103.05" thickTop="1" thickBot="1" x14ac:dyDescent="0.3">
      <c r="B5" s="21">
        <v>1</v>
      </c>
      <c r="C5" s="146" t="s">
        <v>202</v>
      </c>
      <c r="D5" s="13"/>
      <c r="E5" s="149" t="s">
        <v>201</v>
      </c>
    </row>
    <row r="6" spans="1:5" ht="103.05" thickTop="1" thickBot="1" x14ac:dyDescent="0.3">
      <c r="B6" s="21">
        <v>2</v>
      </c>
      <c r="C6" s="146" t="s">
        <v>203</v>
      </c>
      <c r="D6" s="13"/>
      <c r="E6" s="150"/>
    </row>
    <row r="7" spans="1:5" ht="179.45" thickTop="1" thickBot="1" x14ac:dyDescent="0.3">
      <c r="B7" s="21">
        <v>3</v>
      </c>
      <c r="C7" s="146" t="s">
        <v>205</v>
      </c>
      <c r="D7" s="13"/>
      <c r="E7" s="150"/>
    </row>
    <row r="8" spans="1:5" ht="90.3" thickTop="1" thickBot="1" x14ac:dyDescent="0.3">
      <c r="B8" s="21">
        <v>4</v>
      </c>
      <c r="C8" s="146" t="s">
        <v>207</v>
      </c>
      <c r="D8" s="13"/>
      <c r="E8" s="150"/>
    </row>
    <row r="9" spans="1:5" ht="103.05" thickTop="1" thickBot="1" x14ac:dyDescent="0.3">
      <c r="B9" s="21">
        <v>5</v>
      </c>
      <c r="C9" s="146" t="s">
        <v>209</v>
      </c>
      <c r="D9" s="13"/>
      <c r="E9" s="149" t="s">
        <v>201</v>
      </c>
    </row>
    <row r="10" spans="1:5" ht="90.3" thickTop="1" thickBot="1" x14ac:dyDescent="0.3">
      <c r="B10" s="21">
        <v>6</v>
      </c>
      <c r="C10" s="146" t="s">
        <v>210</v>
      </c>
      <c r="D10" s="13"/>
      <c r="E10" s="150"/>
    </row>
    <row r="11" spans="1:5" ht="103.05" thickTop="1" thickBot="1" x14ac:dyDescent="0.3">
      <c r="B11" s="22">
        <v>7</v>
      </c>
      <c r="C11" s="148" t="s">
        <v>212</v>
      </c>
      <c r="D11" s="18"/>
      <c r="E11" s="151" t="s">
        <v>201</v>
      </c>
    </row>
    <row r="12" spans="1:5" ht="15.55" thickTop="1" thickBot="1" x14ac:dyDescent="0.3"/>
    <row r="13" spans="1:5" ht="20.5" thickTop="1" thickBot="1" x14ac:dyDescent="0.3">
      <c r="C13" s="59" t="s">
        <v>244</v>
      </c>
    </row>
    <row r="14" spans="1:5" ht="14.95" thickTop="1" x14ac:dyDescent="0.25"/>
  </sheetData>
  <hyperlinks>
    <hyperlink ref="C13" location="'Perf. Measures Results'!A1" display="See Results" xr:uid="{4958EAE2-C21D-4698-8199-85535580168D}"/>
    <hyperlink ref="E5" location="Scenarios!A11" display="12A" xr:uid="{2CA47814-0100-404B-BBA1-3490A796D060}"/>
    <hyperlink ref="E9" location="Scenarios!A11" display="12A" xr:uid="{1A3E38F0-4F01-43A2-B2F0-E96A58F2CBF2}"/>
    <hyperlink ref="E11" location="Scenarios!A11" display="12A" xr:uid="{73906157-4604-49DC-9642-CE03E86B033C}"/>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97C7380E-EAF1-44B5-833F-1F6221465D7E}">
          <x14:formula1>
            <xm:f>Backend!$A$2:$A$5</xm:f>
          </x14:formula1>
          <xm:sqref>D5:D11</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8AB25-1028-4639-AE07-F2C333687146}">
  <sheetPr>
    <tabColor rgb="FFFFFF00"/>
  </sheetPr>
  <dimension ref="A1:L14"/>
  <sheetViews>
    <sheetView workbookViewId="0"/>
  </sheetViews>
  <sheetFormatPr defaultColWidth="8.796875" defaultRowHeight="18.7" customHeight="1" x14ac:dyDescent="0.25"/>
  <cols>
    <col min="1" max="1" width="5.5" style="35" customWidth="1"/>
    <col min="2" max="2" width="19" style="35" bestFit="1" customWidth="1"/>
    <col min="3" max="3" width="8.796875" style="35"/>
    <col min="4" max="4" width="5.5" style="35" customWidth="1"/>
    <col min="5" max="5" width="3.796875" style="199" customWidth="1"/>
    <col min="6" max="6" width="8.296875" style="199" bestFit="1" customWidth="1"/>
    <col min="7" max="7" width="15.5" style="35" bestFit="1" customWidth="1"/>
    <col min="8" max="8" width="105.19921875" style="35" customWidth="1"/>
    <col min="9" max="9" width="70.5" style="35" bestFit="1" customWidth="1"/>
    <col min="10" max="16384" width="8.796875" style="35"/>
  </cols>
  <sheetData>
    <row r="1" spans="1:12" ht="18.7" customHeight="1" thickBot="1" x14ac:dyDescent="0.3"/>
    <row r="2" spans="1:12" ht="18.7" customHeight="1" thickTop="1" thickBot="1" x14ac:dyDescent="0.3">
      <c r="B2" s="87" t="s">
        <v>245</v>
      </c>
      <c r="E2" s="239" t="s">
        <v>241</v>
      </c>
      <c r="F2" s="239" t="s">
        <v>246</v>
      </c>
      <c r="G2" s="85" t="s">
        <v>247</v>
      </c>
      <c r="H2" s="88" t="s">
        <v>248</v>
      </c>
      <c r="I2" s="113" t="s">
        <v>249</v>
      </c>
      <c r="J2" s="89"/>
      <c r="K2" s="89"/>
    </row>
    <row r="3" spans="1:12" ht="18.7" customHeight="1" thickTop="1" thickBot="1" x14ac:dyDescent="0.3">
      <c r="B3" s="90"/>
      <c r="C3" s="90"/>
      <c r="E3" s="211">
        <v>1</v>
      </c>
      <c r="F3" s="240" t="str">
        <f>IF(COUNTA('Perf. Measures Assessment'!$D$5:$D$11)&lt;7,"",IF('Perf. Measures Assessment'!D5=_xlfn.XLOOKUP('Perf. Measures Assessment'!C5,Questions!D:D,Questions!E:E),"Correct","Incorrect"))</f>
        <v/>
      </c>
      <c r="G3" s="130" t="s">
        <v>200</v>
      </c>
      <c r="H3" s="141" t="s">
        <v>346</v>
      </c>
      <c r="I3" s="245" t="s">
        <v>347</v>
      </c>
      <c r="J3" s="89"/>
      <c r="K3" s="89"/>
      <c r="L3" s="89"/>
    </row>
    <row r="4" spans="1:12" ht="18.7" customHeight="1" thickTop="1" thickBot="1" x14ac:dyDescent="0.3">
      <c r="A4" s="91"/>
      <c r="B4" s="92" t="s">
        <v>253</v>
      </c>
      <c r="C4" s="93">
        <f>COUNTIF(F:F,"Correct")</f>
        <v>0</v>
      </c>
      <c r="E4" s="201">
        <v>2</v>
      </c>
      <c r="F4" s="208" t="str">
        <f>IF(COUNTA('Perf. Measures Assessment'!$D$5:$D$11)&lt;7,"",IF('Perf. Measures Assessment'!D6=_xlfn.XLOOKUP('Perf. Measures Assessment'!C6,Questions!D:D,Questions!E:E),"Correct","Incorrect"))</f>
        <v/>
      </c>
      <c r="G4" s="137" t="s">
        <v>200</v>
      </c>
      <c r="H4" s="142" t="s">
        <v>346</v>
      </c>
      <c r="I4" s="132" t="s">
        <v>347</v>
      </c>
    </row>
    <row r="5" spans="1:12" ht="18.7" customHeight="1" thickTop="1" thickBot="1" x14ac:dyDescent="0.3">
      <c r="A5" s="91"/>
      <c r="B5" s="92" t="s">
        <v>254</v>
      </c>
      <c r="C5" s="94">
        <f>COUNT(E:E)</f>
        <v>7</v>
      </c>
      <c r="E5" s="201">
        <v>3</v>
      </c>
      <c r="F5" s="201" t="str">
        <f>IF(COUNTA('Perf. Measures Assessment'!$D$5:$D$11)&lt;7,"",IF('Perf. Measures Assessment'!D7=_xlfn.XLOOKUP('Perf. Measures Assessment'!C7,Questions!D:D,Questions!E:E),"Correct","Incorrect"))</f>
        <v/>
      </c>
      <c r="G5" s="137" t="s">
        <v>204</v>
      </c>
      <c r="H5" s="36" t="s">
        <v>348</v>
      </c>
      <c r="I5" s="36"/>
    </row>
    <row r="6" spans="1:12" ht="18.7" customHeight="1" thickTop="1" thickBot="1" x14ac:dyDescent="0.3">
      <c r="A6" s="91"/>
      <c r="B6" s="96" t="s">
        <v>255</v>
      </c>
      <c r="C6" s="97">
        <f>C4/C5</f>
        <v>0</v>
      </c>
      <c r="E6" s="201">
        <v>4</v>
      </c>
      <c r="F6" s="234" t="str">
        <f>IF(COUNTA('Perf. Measures Assessment'!$D$5:$D$11)&lt;7,"",IF('Perf. Measures Assessment'!D8=_xlfn.XLOOKUP('Perf. Measures Assessment'!C8,Questions!D:D,Questions!E:E),"Correct","Incorrect"))</f>
        <v/>
      </c>
      <c r="G6" s="137" t="s">
        <v>206</v>
      </c>
      <c r="H6" s="36" t="s">
        <v>349</v>
      </c>
      <c r="I6" s="36"/>
    </row>
    <row r="7" spans="1:12" ht="18.7" customHeight="1" thickTop="1" thickBot="1" x14ac:dyDescent="0.3">
      <c r="E7" s="201">
        <v>5</v>
      </c>
      <c r="F7" s="201" t="str">
        <f>IF(COUNTA('Perf. Measures Assessment'!$D$5:$D$11)&lt;7,"",IF('Perf. Measures Assessment'!D9=_xlfn.XLOOKUP('Perf. Measures Assessment'!C9,Questions!D:D,Questions!E:E),"Correct","Incorrect"))</f>
        <v/>
      </c>
      <c r="G7" s="137" t="s">
        <v>208</v>
      </c>
      <c r="H7" s="36" t="s">
        <v>350</v>
      </c>
      <c r="I7" s="36" t="s">
        <v>351</v>
      </c>
    </row>
    <row r="8" spans="1:12" ht="18.7" customHeight="1" thickBot="1" x14ac:dyDescent="0.3">
      <c r="B8" s="45" t="s">
        <v>260</v>
      </c>
      <c r="E8" s="201">
        <v>6</v>
      </c>
      <c r="F8" s="207" t="str">
        <f>IF(COUNTA('Perf. Measures Assessment'!$D$5:$D$11)&lt;7,"",IF('Perf. Measures Assessment'!D10=_xlfn.XLOOKUP('Perf. Measures Assessment'!C10,Questions!D:D,Questions!E:E),"Correct","Incorrect"))</f>
        <v/>
      </c>
      <c r="G8" s="137" t="s">
        <v>208</v>
      </c>
      <c r="H8" s="36" t="s">
        <v>350</v>
      </c>
      <c r="I8" s="36" t="s">
        <v>351</v>
      </c>
    </row>
    <row r="9" spans="1:12" ht="18.7" customHeight="1" thickBot="1" x14ac:dyDescent="0.3">
      <c r="E9" s="241">
        <v>7</v>
      </c>
      <c r="F9" s="241" t="str">
        <f>IF(COUNTA('Perf. Measures Assessment'!$D$5:$D$11)&lt;7,"",IF('Perf. Measures Assessment'!D11=_xlfn.XLOOKUP('Perf. Measures Assessment'!C11,Questions!D:D,Questions!E:E),"Correct","Incorrect"))</f>
        <v/>
      </c>
      <c r="G9" s="131" t="s">
        <v>211</v>
      </c>
      <c r="H9" s="84" t="s">
        <v>352</v>
      </c>
      <c r="I9" s="61"/>
    </row>
    <row r="10" spans="1:12" ht="18.7" customHeight="1" thickTop="1" x14ac:dyDescent="0.25">
      <c r="H10" s="89"/>
    </row>
    <row r="14" spans="1:12" ht="18.7" customHeight="1" x14ac:dyDescent="0.25">
      <c r="H14" s="89"/>
    </row>
  </sheetData>
  <hyperlinks>
    <hyperlink ref="B8" location="'Perf. Measures Assessment'!A1" display="Retake" xr:uid="{74D4DE99-B008-4229-A19E-415E5DF00FD6}"/>
    <hyperlink ref="H6" r:id="rId1" display="Key performance indicators in federal facilities — Federal Facilities Council report on KPI’s" xr:uid="{8487C662-081A-4A8F-9458-F7285F63996F}"/>
    <hyperlink ref="H3" r:id="rId2" xr:uid="{4775958E-AE20-4779-BEBD-A1FB6903B6AF}"/>
    <hyperlink ref="H5" r:id="rId3" xr:uid="{EC237022-6CDB-41E6-AC18-569813FC003C}"/>
    <hyperlink ref="H7" r:id="rId4" xr:uid="{7DA99B6F-02E3-4CF2-BAFF-03D2596806E1}"/>
    <hyperlink ref="H9" r:id="rId5" xr:uid="{5F68EBE3-1211-4ED7-A32B-5C6A8B9CC8D4}"/>
    <hyperlink ref="I3" r:id="rId6" display="https://www.energystar.gov/buildings/benchmark/understand-metrics/what-eui" xr:uid="{7928C03E-D382-4FDA-B938-D79A1531CF01}"/>
    <hyperlink ref="I7" r:id="rId7" xr:uid="{5267A00F-C04B-4FF1-BA45-B20BD8267383}"/>
    <hyperlink ref="H8" r:id="rId8" xr:uid="{52C2DAB1-7BC0-4BEE-AC58-A1240BE9567E}"/>
    <hyperlink ref="I8" r:id="rId9" xr:uid="{A6027101-30D7-4DA9-A2E6-A9734B534E81}"/>
    <hyperlink ref="H4" r:id="rId10" xr:uid="{2C21959A-0C2B-43AF-BC8A-60C7243F11C5}"/>
    <hyperlink ref="I4" r:id="rId11" display="https://www.energystar.gov/buildings/benchmark/understand-metrics/what-eui" xr:uid="{B4095DD8-53F3-4A4A-9663-C057F757D0E4}"/>
  </hyperlinks>
  <pageMargins left="0.7" right="0.7" top="0.75" bottom="0.75" header="0.3" footer="0.3"/>
  <pageSetup orientation="portrait" r:id="rId1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8AD3B-F0AC-2F4C-AA0E-1E735D37EF41}">
  <sheetPr>
    <tabColor theme="8"/>
  </sheetPr>
  <dimension ref="A1:E26"/>
  <sheetViews>
    <sheetView workbookViewId="0"/>
  </sheetViews>
  <sheetFormatPr defaultColWidth="8.796875" defaultRowHeight="14.4" x14ac:dyDescent="0.25"/>
  <cols>
    <col min="1" max="1" width="5.5" style="11" customWidth="1"/>
    <col min="2" max="2" width="3.796875" style="9" customWidth="1"/>
    <col min="3" max="3" width="100.796875" style="19" customWidth="1"/>
    <col min="4" max="4" width="8.796875" style="19"/>
    <col min="5" max="5" width="10.5" style="19" bestFit="1" customWidth="1"/>
    <col min="6" max="16384" width="8.796875" style="19"/>
  </cols>
  <sheetData>
    <row r="1" spans="2:5" ht="18.7" customHeight="1" thickBot="1" x14ac:dyDescent="0.3"/>
    <row r="2" spans="2:5" ht="20.5" thickTop="1" thickBot="1" x14ac:dyDescent="0.3">
      <c r="B2" s="31" t="s">
        <v>353</v>
      </c>
      <c r="C2" s="32"/>
    </row>
    <row r="3" spans="2:5" ht="15.55" thickTop="1" thickBot="1" x14ac:dyDescent="0.3"/>
    <row r="4" spans="2:5" ht="34.35" thickTop="1" thickBot="1" x14ac:dyDescent="0.3">
      <c r="B4" s="72" t="s">
        <v>241</v>
      </c>
      <c r="C4" s="73" t="s">
        <v>19</v>
      </c>
      <c r="D4" s="74" t="s">
        <v>242</v>
      </c>
      <c r="E4" s="75" t="s">
        <v>243</v>
      </c>
    </row>
    <row r="5" spans="2:5" ht="103.05" thickTop="1" thickBot="1" x14ac:dyDescent="0.3">
      <c r="B5" s="76">
        <v>1</v>
      </c>
      <c r="C5" s="146" t="s">
        <v>166</v>
      </c>
      <c r="D5" s="13"/>
      <c r="E5" s="152"/>
    </row>
    <row r="6" spans="2:5" ht="77.55" thickTop="1" thickBot="1" x14ac:dyDescent="0.3">
      <c r="B6" s="76">
        <v>2</v>
      </c>
      <c r="C6" s="146" t="s">
        <v>167</v>
      </c>
      <c r="D6" s="13"/>
      <c r="E6" s="152"/>
    </row>
    <row r="7" spans="2:5" ht="103.05" thickTop="1" thickBot="1" x14ac:dyDescent="0.3">
      <c r="B7" s="76">
        <v>3</v>
      </c>
      <c r="C7" s="146" t="s">
        <v>171</v>
      </c>
      <c r="D7" s="13"/>
      <c r="E7" s="152"/>
    </row>
    <row r="8" spans="2:5" ht="103.05" thickTop="1" thickBot="1" x14ac:dyDescent="0.3">
      <c r="B8" s="76">
        <v>4</v>
      </c>
      <c r="C8" s="146" t="s">
        <v>173</v>
      </c>
      <c r="D8" s="13"/>
      <c r="E8" s="152"/>
    </row>
    <row r="9" spans="2:5" ht="90.3" thickTop="1" thickBot="1" x14ac:dyDescent="0.3">
      <c r="B9" s="76">
        <v>5</v>
      </c>
      <c r="C9" s="146" t="s">
        <v>174</v>
      </c>
      <c r="D9" s="13"/>
      <c r="E9" s="152"/>
    </row>
    <row r="10" spans="2:5" ht="115.75" thickTop="1" thickBot="1" x14ac:dyDescent="0.3">
      <c r="B10" s="76">
        <v>6</v>
      </c>
      <c r="C10" s="146" t="s">
        <v>177</v>
      </c>
      <c r="D10" s="13"/>
      <c r="E10" s="153" t="s">
        <v>176</v>
      </c>
    </row>
    <row r="11" spans="2:5" ht="103.05" thickTop="1" thickBot="1" x14ac:dyDescent="0.3">
      <c r="B11" s="76">
        <v>7</v>
      </c>
      <c r="C11" s="146" t="s">
        <v>179</v>
      </c>
      <c r="D11" s="13"/>
      <c r="E11" s="153" t="s">
        <v>176</v>
      </c>
    </row>
    <row r="12" spans="2:5" ht="90.3" thickTop="1" thickBot="1" x14ac:dyDescent="0.3">
      <c r="B12" s="76">
        <v>8</v>
      </c>
      <c r="C12" s="146" t="s">
        <v>181</v>
      </c>
      <c r="D12" s="13"/>
      <c r="E12" s="152"/>
    </row>
    <row r="13" spans="2:5" ht="103.05" thickTop="1" thickBot="1" x14ac:dyDescent="0.3">
      <c r="B13" s="76">
        <v>9</v>
      </c>
      <c r="C13" s="146" t="s">
        <v>183</v>
      </c>
      <c r="D13" s="13"/>
      <c r="E13" s="152"/>
    </row>
    <row r="14" spans="2:5" ht="90.3" thickTop="1" thickBot="1" x14ac:dyDescent="0.3">
      <c r="B14" s="76">
        <v>10</v>
      </c>
      <c r="C14" s="146" t="s">
        <v>184</v>
      </c>
      <c r="D14" s="13"/>
      <c r="E14" s="152"/>
    </row>
    <row r="15" spans="2:5" ht="90.3" thickTop="1" thickBot="1" x14ac:dyDescent="0.3">
      <c r="B15" s="76">
        <v>11</v>
      </c>
      <c r="C15" s="146" t="s">
        <v>186</v>
      </c>
      <c r="D15" s="13"/>
      <c r="E15" s="153" t="s">
        <v>176</v>
      </c>
    </row>
    <row r="16" spans="2:5" ht="90.3" thickTop="1" thickBot="1" x14ac:dyDescent="0.3">
      <c r="B16" s="76">
        <v>12</v>
      </c>
      <c r="C16" s="146" t="s">
        <v>187</v>
      </c>
      <c r="D16" s="13"/>
      <c r="E16" s="152"/>
    </row>
    <row r="17" spans="2:5" ht="103.05" thickTop="1" thickBot="1" x14ac:dyDescent="0.3">
      <c r="B17" s="76">
        <v>13</v>
      </c>
      <c r="C17" s="146" t="s">
        <v>189</v>
      </c>
      <c r="D17" s="13"/>
      <c r="E17" s="152"/>
    </row>
    <row r="18" spans="2:5" ht="90.3" thickTop="1" thickBot="1" x14ac:dyDescent="0.3">
      <c r="B18" s="76">
        <v>14</v>
      </c>
      <c r="C18" s="146" t="s">
        <v>190</v>
      </c>
      <c r="D18" s="13"/>
      <c r="E18" s="152"/>
    </row>
    <row r="19" spans="2:5" ht="90.3" thickTop="1" thickBot="1" x14ac:dyDescent="0.3">
      <c r="B19" s="76">
        <v>15</v>
      </c>
      <c r="C19" s="146" t="s">
        <v>192</v>
      </c>
      <c r="D19" s="13"/>
      <c r="E19" s="152"/>
    </row>
    <row r="20" spans="2:5" ht="90.3" thickTop="1" thickBot="1" x14ac:dyDescent="0.3">
      <c r="B20" s="76">
        <v>16</v>
      </c>
      <c r="C20" s="146" t="s">
        <v>193</v>
      </c>
      <c r="D20" s="13"/>
      <c r="E20" s="152"/>
    </row>
    <row r="21" spans="2:5" ht="115.75" thickTop="1" thickBot="1" x14ac:dyDescent="0.3">
      <c r="B21" s="76">
        <v>17</v>
      </c>
      <c r="C21" s="146" t="s">
        <v>195</v>
      </c>
      <c r="D21" s="13"/>
      <c r="E21" s="152"/>
    </row>
    <row r="22" spans="2:5" ht="90.3" thickTop="1" thickBot="1" x14ac:dyDescent="0.3">
      <c r="B22" s="76">
        <v>18</v>
      </c>
      <c r="C22" s="146" t="s">
        <v>197</v>
      </c>
      <c r="D22" s="13"/>
      <c r="E22" s="152"/>
    </row>
    <row r="23" spans="2:5" ht="77.55" thickTop="1" thickBot="1" x14ac:dyDescent="0.3">
      <c r="B23" s="185">
        <v>19</v>
      </c>
      <c r="C23" s="147" t="s">
        <v>198</v>
      </c>
      <c r="D23" s="79"/>
      <c r="E23" s="154"/>
    </row>
    <row r="24" spans="2:5" ht="15.55" thickTop="1" thickBot="1" x14ac:dyDescent="0.3"/>
    <row r="25" spans="2:5" ht="20.5" thickTop="1" thickBot="1" x14ac:dyDescent="0.3">
      <c r="C25" s="59" t="s">
        <v>244</v>
      </c>
    </row>
    <row r="26" spans="2:5" ht="14.95" thickTop="1" x14ac:dyDescent="0.25"/>
  </sheetData>
  <dataValidations count="1">
    <dataValidation type="list" allowBlank="1" showInputMessage="1" showErrorMessage="1" sqref="D6 D23" xr:uid="{5B7F4AEC-EE9A-4CD7-85F3-4E9CD990AC39}">
      <formula1>"A,B"</formula1>
    </dataValidation>
  </dataValidations>
  <hyperlinks>
    <hyperlink ref="C25" location="'Lead.-Proj. Mgmt. Results'!A1" display="See Results" xr:uid="{EEB0834F-AE44-4115-8448-F8461E61F0EC}"/>
    <hyperlink ref="E10" location="Scenarios!A10" display="10A" xr:uid="{178F4FAA-CC96-4286-A5D7-22E68225F7EF}"/>
    <hyperlink ref="E11" location="Scenarios!A10" display="10A" xr:uid="{EC53D40F-0533-4CCD-9E28-1251FC9A9E54}"/>
    <hyperlink ref="E15" location="Scenarios!A10" display="10A" xr:uid="{DAA1081B-764A-4545-91CD-833045E5881E}"/>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C8EC0E59-2E80-5A4A-8263-3DE3426BDC82}">
          <x14:formula1>
            <xm:f>Backend!$A$2:$A$5</xm:f>
          </x14:formula1>
          <xm:sqref>D5 D7:D22</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9C5CA-AB1E-4709-8F22-40A71032C933}">
  <sheetPr>
    <tabColor theme="8"/>
  </sheetPr>
  <dimension ref="B1:J22"/>
  <sheetViews>
    <sheetView workbookViewId="0"/>
  </sheetViews>
  <sheetFormatPr defaultColWidth="8.796875" defaultRowHeight="18.7" customHeight="1" x14ac:dyDescent="0.25"/>
  <cols>
    <col min="1" max="1" width="5.5" style="35" customWidth="1"/>
    <col min="2" max="2" width="19" style="35" bestFit="1" customWidth="1"/>
    <col min="3" max="3" width="8.796875" style="35" bestFit="1" customWidth="1"/>
    <col min="4" max="4" width="5.5" style="35" customWidth="1"/>
    <col min="5" max="5" width="3.796875" style="199" customWidth="1"/>
    <col min="6" max="6" width="8.296875" style="199" bestFit="1" customWidth="1"/>
    <col min="7" max="7" width="15.5" style="35" bestFit="1" customWidth="1"/>
    <col min="8" max="8" width="129.796875" style="35" customWidth="1"/>
    <col min="9" max="9" width="110.69921875" style="35" customWidth="1"/>
    <col min="10" max="10" width="83.5" style="35" bestFit="1" customWidth="1"/>
    <col min="11" max="16384" width="8.796875" style="35"/>
  </cols>
  <sheetData>
    <row r="1" spans="2:10" ht="18.7" customHeight="1" thickBot="1" x14ac:dyDescent="0.3"/>
    <row r="2" spans="2:10" ht="18.7" customHeight="1" thickTop="1" thickBot="1" x14ac:dyDescent="0.3">
      <c r="B2" s="158" t="s">
        <v>245</v>
      </c>
      <c r="E2" s="210" t="s">
        <v>241</v>
      </c>
      <c r="F2" s="210" t="s">
        <v>246</v>
      </c>
      <c r="G2" s="85" t="s">
        <v>247</v>
      </c>
      <c r="H2" s="85" t="s">
        <v>248</v>
      </c>
      <c r="I2" s="85" t="s">
        <v>249</v>
      </c>
      <c r="J2" s="85" t="s">
        <v>249</v>
      </c>
    </row>
    <row r="3" spans="2:10" ht="18.7" customHeight="1" thickTop="1" thickBot="1" x14ac:dyDescent="0.3">
      <c r="B3" s="89"/>
      <c r="C3" s="89"/>
      <c r="E3" s="243">
        <v>1</v>
      </c>
      <c r="F3" s="244" t="str">
        <f>IF(COUNTA('Lead.-Proj. Mgmt. Assessment'!D:D)-1&lt;$C$5,"",IF('Lead.-Proj. Mgmt. Assessment'!D5=_xlfn.XLOOKUP('Lead.-Proj. Mgmt. Assessment'!C5,Questions!D:D,Questions!E:E),"Correct","Incorrect"))</f>
        <v/>
      </c>
      <c r="G3" s="213" t="s">
        <v>165</v>
      </c>
      <c r="H3" s="260" t="s">
        <v>354</v>
      </c>
      <c r="I3" s="260" t="s">
        <v>355</v>
      </c>
      <c r="J3" s="246"/>
    </row>
    <row r="4" spans="2:10" ht="18.7" customHeight="1" thickTop="1" thickBot="1" x14ac:dyDescent="0.3">
      <c r="B4" s="133" t="s">
        <v>253</v>
      </c>
      <c r="C4" s="109">
        <f>COUNTIF(F:F,"Correct")</f>
        <v>0</v>
      </c>
      <c r="E4" s="202">
        <v>2</v>
      </c>
      <c r="F4" s="247" t="str">
        <f>IF(COUNTA('Lead.-Proj. Mgmt. Assessment'!D:D)-1&lt;$C$5,"",IF('Lead.-Proj. Mgmt. Assessment'!D6=_xlfn.XLOOKUP('Lead.-Proj. Mgmt. Assessment'!C6,Questions!D:D,Questions!E:E),"Correct","Incorrect"))</f>
        <v/>
      </c>
      <c r="G4" s="218" t="s">
        <v>165</v>
      </c>
      <c r="H4" s="219" t="s">
        <v>354</v>
      </c>
      <c r="I4" s="219" t="s">
        <v>355</v>
      </c>
      <c r="J4" s="248"/>
    </row>
    <row r="5" spans="2:10" ht="18.7" customHeight="1" thickTop="1" thickBot="1" x14ac:dyDescent="0.3">
      <c r="B5" s="134" t="s">
        <v>254</v>
      </c>
      <c r="C5" s="94">
        <f>COUNT(E:E)</f>
        <v>19</v>
      </c>
      <c r="E5" s="243">
        <v>3</v>
      </c>
      <c r="F5" s="247" t="str">
        <f>IF(COUNTA('Lead.-Proj. Mgmt. Assessment'!D:D)-1&lt;$C$5,"",IF('Lead.-Proj. Mgmt. Assessment'!D7=_xlfn.XLOOKUP('Lead.-Proj. Mgmt. Assessment'!C7,Questions!D:D,Questions!E:E),"Correct","Incorrect"))</f>
        <v/>
      </c>
      <c r="G5" s="218" t="s">
        <v>170</v>
      </c>
      <c r="H5" s="315" t="s">
        <v>275</v>
      </c>
      <c r="I5" s="222"/>
      <c r="J5" s="248"/>
    </row>
    <row r="6" spans="2:10" ht="18.7" customHeight="1" thickTop="1" thickBot="1" x14ac:dyDescent="0.3">
      <c r="B6" s="135" t="s">
        <v>255</v>
      </c>
      <c r="C6" s="97">
        <f>C4/C5</f>
        <v>0</v>
      </c>
      <c r="E6" s="202">
        <v>4</v>
      </c>
      <c r="F6" s="247" t="str">
        <f>IF(COUNTA('Lead.-Proj. Mgmt. Assessment'!D:D)-1&lt;$C$5,"",IF('Lead.-Proj. Mgmt. Assessment'!D8=_xlfn.XLOOKUP('Lead.-Proj. Mgmt. Assessment'!C8,Questions!D:D,Questions!E:E),"Correct","Incorrect"))</f>
        <v/>
      </c>
      <c r="G6" s="218" t="s">
        <v>172</v>
      </c>
      <c r="H6" s="300" t="s">
        <v>356</v>
      </c>
      <c r="I6" s="222"/>
      <c r="J6" s="248"/>
    </row>
    <row r="7" spans="2:10" ht="18.7" customHeight="1" thickTop="1" thickBot="1" x14ac:dyDescent="0.3">
      <c r="E7" s="243">
        <v>5</v>
      </c>
      <c r="F7" s="247" t="str">
        <f>IF(COUNTA('Lead.-Proj. Mgmt. Assessment'!D:D)-1&lt;$C$5,"",IF('Lead.-Proj. Mgmt. Assessment'!D9=_xlfn.XLOOKUP('Lead.-Proj. Mgmt. Assessment'!C9,Questions!D:D,Questions!E:E),"Correct","Incorrect"))</f>
        <v/>
      </c>
      <c r="G7" s="218" t="s">
        <v>172</v>
      </c>
      <c r="H7" s="300" t="s">
        <v>356</v>
      </c>
      <c r="I7" s="225"/>
      <c r="J7" s="248"/>
    </row>
    <row r="8" spans="2:10" ht="18.7" customHeight="1" thickBot="1" x14ac:dyDescent="0.3">
      <c r="B8" s="121" t="s">
        <v>260</v>
      </c>
      <c r="E8" s="202">
        <v>6</v>
      </c>
      <c r="F8" s="247" t="str">
        <f>IF(COUNTA('Lead.-Proj. Mgmt. Assessment'!D:D)-1&lt;$C$5,"",IF('Lead.-Proj. Mgmt. Assessment'!D10=_xlfn.XLOOKUP('Lead.-Proj. Mgmt. Assessment'!C10,Questions!D:D,Questions!E:E),"Correct","Incorrect"))</f>
        <v/>
      </c>
      <c r="G8" s="218" t="s">
        <v>175</v>
      </c>
      <c r="H8" s="264" t="s">
        <v>357</v>
      </c>
      <c r="I8" s="264" t="s">
        <v>358</v>
      </c>
      <c r="J8" s="250"/>
    </row>
    <row r="9" spans="2:10" ht="18.7" customHeight="1" x14ac:dyDescent="0.25">
      <c r="E9" s="243">
        <v>7</v>
      </c>
      <c r="F9" s="247" t="str">
        <f>IF(COUNTA('Lead.-Proj. Mgmt. Assessment'!D:D)-1&lt;$C$5,"",IF('Lead.-Proj. Mgmt. Assessment'!D11=_xlfn.XLOOKUP('Lead.-Proj. Mgmt. Assessment'!C11,Questions!D:D,Questions!E:E),"Correct","Incorrect"))</f>
        <v/>
      </c>
      <c r="G9" s="218" t="s">
        <v>178</v>
      </c>
      <c r="H9" s="264" t="s">
        <v>357</v>
      </c>
      <c r="I9" s="264" t="s">
        <v>358</v>
      </c>
      <c r="J9" s="250"/>
    </row>
    <row r="10" spans="2:10" ht="18.7" customHeight="1" x14ac:dyDescent="0.25">
      <c r="E10" s="202">
        <v>8</v>
      </c>
      <c r="F10" s="247" t="str">
        <f>IF(COUNTA('Lead.-Proj. Mgmt. Assessment'!D:D)-1&lt;$C$5,"",IF('Lead.-Proj. Mgmt. Assessment'!D12=_xlfn.XLOOKUP('Lead.-Proj. Mgmt. Assessment'!C12,Questions!D:D,Questions!E:E),"Correct","Incorrect"))</f>
        <v/>
      </c>
      <c r="G10" s="218" t="s">
        <v>180</v>
      </c>
      <c r="H10" s="264" t="s">
        <v>357</v>
      </c>
      <c r="I10" s="301" t="s">
        <v>358</v>
      </c>
      <c r="J10" s="251"/>
    </row>
    <row r="11" spans="2:10" ht="18.7" customHeight="1" x14ac:dyDescent="0.25">
      <c r="E11" s="243">
        <v>9</v>
      </c>
      <c r="F11" s="247" t="str">
        <f>IF(COUNTA('Lead.-Proj. Mgmt. Assessment'!D:D)-1&lt;$C$5,"",IF('Lead.-Proj. Mgmt. Assessment'!D13=_xlfn.XLOOKUP('Lead.-Proj. Mgmt. Assessment'!C13,Questions!D:D,Questions!E:E),"Correct","Incorrect"))</f>
        <v/>
      </c>
      <c r="G11" s="218" t="s">
        <v>182</v>
      </c>
      <c r="H11" s="198" t="s">
        <v>359</v>
      </c>
      <c r="I11" s="264" t="s">
        <v>360</v>
      </c>
      <c r="J11" s="255" t="s">
        <v>357</v>
      </c>
    </row>
    <row r="12" spans="2:10" ht="18.7" customHeight="1" x14ac:dyDescent="0.25">
      <c r="E12" s="202">
        <v>10</v>
      </c>
      <c r="F12" s="247" t="str">
        <f>IF(COUNTA('Lead.-Proj. Mgmt. Assessment'!D:D)-1&lt;$C$5,"",IF('Lead.-Proj. Mgmt. Assessment'!D14=_xlfn.XLOOKUP('Lead.-Proj. Mgmt. Assessment'!C14,Questions!D:D,Questions!E:E),"Correct","Incorrect"))</f>
        <v/>
      </c>
      <c r="G12" s="218" t="s">
        <v>182</v>
      </c>
      <c r="H12" s="198" t="s">
        <v>359</v>
      </c>
      <c r="I12" s="264" t="s">
        <v>360</v>
      </c>
      <c r="J12" s="255" t="s">
        <v>357</v>
      </c>
    </row>
    <row r="13" spans="2:10" ht="18.7" customHeight="1" x14ac:dyDescent="0.25">
      <c r="E13" s="243">
        <v>11</v>
      </c>
      <c r="F13" s="247" t="str">
        <f>IF(COUNTA('Lead.-Proj. Mgmt. Assessment'!D:D)-1&lt;$C$5,"",IF('Lead.-Proj. Mgmt. Assessment'!D15=_xlfn.XLOOKUP('Lead.-Proj. Mgmt. Assessment'!C15,Questions!D:D,Questions!E:E),"Correct","Incorrect"))</f>
        <v/>
      </c>
      <c r="G13" s="218" t="s">
        <v>185</v>
      </c>
      <c r="H13" s="302" t="s">
        <v>361</v>
      </c>
      <c r="I13" s="303" t="s">
        <v>362</v>
      </c>
      <c r="J13" s="255" t="s">
        <v>363</v>
      </c>
    </row>
    <row r="14" spans="2:10" ht="18.7" customHeight="1" x14ac:dyDescent="0.25">
      <c r="E14" s="202">
        <v>12</v>
      </c>
      <c r="F14" s="247" t="str">
        <f>IF(COUNTA('Lead.-Proj. Mgmt. Assessment'!D:D)-1&lt;$C$5,"",IF('Lead.-Proj. Mgmt. Assessment'!D16=_xlfn.XLOOKUP('Lead.-Proj. Mgmt. Assessment'!C16,Questions!D:D,Questions!E:E),"Correct","Incorrect"))</f>
        <v/>
      </c>
      <c r="G14" s="218" t="s">
        <v>185</v>
      </c>
      <c r="H14" s="302" t="s">
        <v>361</v>
      </c>
      <c r="I14" s="303" t="s">
        <v>362</v>
      </c>
      <c r="J14" s="255" t="s">
        <v>363</v>
      </c>
    </row>
    <row r="15" spans="2:10" ht="18.7" customHeight="1" x14ac:dyDescent="0.25">
      <c r="E15" s="243">
        <v>13</v>
      </c>
      <c r="F15" s="247" t="str">
        <f>IF(COUNTA('Lead.-Proj. Mgmt. Assessment'!D:D)-1&lt;$C$5,"",IF('Lead.-Proj. Mgmt. Assessment'!D17=_xlfn.XLOOKUP('Lead.-Proj. Mgmt. Assessment'!C17,Questions!D:D,Questions!E:E),"Correct","Incorrect"))</f>
        <v/>
      </c>
      <c r="G15" s="218" t="s">
        <v>188</v>
      </c>
      <c r="H15" s="291" t="s">
        <v>364</v>
      </c>
      <c r="I15" s="264" t="s">
        <v>365</v>
      </c>
      <c r="J15" s="255"/>
    </row>
    <row r="16" spans="2:10" ht="18.7" customHeight="1" x14ac:dyDescent="0.25">
      <c r="E16" s="202">
        <v>14</v>
      </c>
      <c r="F16" s="247" t="str">
        <f>IF(COUNTA('Lead.-Proj. Mgmt. Assessment'!D:D)-1&lt;$C$5,"",IF('Lead.-Proj. Mgmt. Assessment'!D18=_xlfn.XLOOKUP('Lead.-Proj. Mgmt. Assessment'!C18,Questions!D:D,Questions!E:E),"Correct","Incorrect"))</f>
        <v/>
      </c>
      <c r="G16" s="218" t="s">
        <v>188</v>
      </c>
      <c r="H16" s="291" t="s">
        <v>364</v>
      </c>
      <c r="I16" s="264" t="s">
        <v>365</v>
      </c>
      <c r="J16" s="255"/>
    </row>
    <row r="17" spans="5:10" ht="18.7" customHeight="1" x14ac:dyDescent="0.25">
      <c r="E17" s="243">
        <v>15</v>
      </c>
      <c r="F17" s="247" t="str">
        <f>IF(COUNTA('Lead.-Proj. Mgmt. Assessment'!D:D)-1&lt;$C$5,"",IF('Lead.-Proj. Mgmt. Assessment'!D19=_xlfn.XLOOKUP('Lead.-Proj. Mgmt. Assessment'!C19,Questions!D:D,Questions!E:E),"Correct","Incorrect"))</f>
        <v/>
      </c>
      <c r="G17" s="218" t="s">
        <v>191</v>
      </c>
      <c r="H17" s="290" t="s">
        <v>366</v>
      </c>
      <c r="I17" s="250"/>
      <c r="J17" s="250"/>
    </row>
    <row r="18" spans="5:10" ht="18.7" customHeight="1" x14ac:dyDescent="0.25">
      <c r="E18" s="202">
        <v>16</v>
      </c>
      <c r="F18" s="247" t="str">
        <f>IF(COUNTA('Lead.-Proj. Mgmt. Assessment'!D:D)-1&lt;$C$5,"",IF('Lead.-Proj. Mgmt. Assessment'!D20=_xlfn.XLOOKUP('Lead.-Proj. Mgmt. Assessment'!C20,Questions!D:D,Questions!E:E),"Correct","Incorrect"))</f>
        <v/>
      </c>
      <c r="G18" s="218" t="s">
        <v>191</v>
      </c>
      <c r="H18" s="290" t="s">
        <v>366</v>
      </c>
      <c r="I18" s="250"/>
      <c r="J18" s="250"/>
    </row>
    <row r="19" spans="5:10" ht="18.7" customHeight="1" x14ac:dyDescent="0.25">
      <c r="E19" s="243">
        <v>17</v>
      </c>
      <c r="F19" s="247" t="str">
        <f>IF(COUNTA('Lead.-Proj. Mgmt. Assessment'!D:D)-1&lt;$C$5,"",IF('Lead.-Proj. Mgmt. Assessment'!D21=_xlfn.XLOOKUP('Lead.-Proj. Mgmt. Assessment'!C21,Questions!D:D,Questions!E:E),"Correct","Incorrect"))</f>
        <v/>
      </c>
      <c r="G19" s="218" t="s">
        <v>194</v>
      </c>
      <c r="H19" s="290" t="s">
        <v>354</v>
      </c>
      <c r="I19" s="250"/>
      <c r="J19" s="250"/>
    </row>
    <row r="20" spans="5:10" ht="18.7" customHeight="1" x14ac:dyDescent="0.25">
      <c r="E20" s="202">
        <v>18</v>
      </c>
      <c r="F20" s="247" t="str">
        <f>IF(COUNTA('Lead.-Proj. Mgmt. Assessment'!D:D)-1&lt;$C$5,"",IF('Lead.-Proj. Mgmt. Assessment'!D22=_xlfn.XLOOKUP('Lead.-Proj. Mgmt. Assessment'!C22,Questions!D:D,Questions!E:E),"Correct","Incorrect"))</f>
        <v/>
      </c>
      <c r="G20" s="218" t="s">
        <v>196</v>
      </c>
      <c r="H20" s="290" t="s">
        <v>364</v>
      </c>
      <c r="I20" s="250"/>
      <c r="J20" s="250"/>
    </row>
    <row r="21" spans="5:10" ht="18.7" customHeight="1" thickBot="1" x14ac:dyDescent="0.3">
      <c r="E21" s="256">
        <v>19</v>
      </c>
      <c r="F21" s="257" t="str">
        <f>IF(COUNTA('Lead.-Proj. Mgmt. Assessment'!D:D)-1&lt;$C$5,"",IF('Lead.-Proj. Mgmt. Assessment'!D23=_xlfn.XLOOKUP('Lead.-Proj. Mgmt. Assessment'!C23,Questions!D:D,Questions!E:E),"Correct","Incorrect"))</f>
        <v/>
      </c>
      <c r="G21" s="229" t="s">
        <v>196</v>
      </c>
      <c r="H21" s="304" t="s">
        <v>364</v>
      </c>
      <c r="I21" s="258"/>
      <c r="J21" s="258"/>
    </row>
    <row r="22" spans="5:10" ht="18.7" customHeight="1" thickTop="1" x14ac:dyDescent="0.25"/>
  </sheetData>
  <hyperlinks>
    <hyperlink ref="B8" location="'Lead.-Proj. Mgmt. Assessment'!A1" display="Retake" xr:uid="{D2B20C33-F716-41A3-9921-7A561849605D}"/>
    <hyperlink ref="H3" r:id="rId1" display="https://www.wbdg.org/do/aesthetics/integrated-design" xr:uid="{1A4C7249-CD8B-4D8F-8F6C-AEE581E81BDD}"/>
    <hyperlink ref="I3" r:id="rId2" display="https://www.wbdg.org/do/functional" xr:uid="{9BABE3B5-C7C3-4206-8578-C401EBAAFAD6}"/>
    <hyperlink ref="H4" r:id="rId3" display="https://www.wbdg.org/do/aesthetics/integrated-design" xr:uid="{231FF68B-5447-4E90-8923-011B9B27DA57}"/>
    <hyperlink ref="I4" r:id="rId4" display="https://www.wbdg.org/do/functional" xr:uid="{51965C4E-0FE4-441B-87C8-073E2CD6A6C9}"/>
    <hyperlink ref="H8" r:id="rId5" display="https://www.wbdg.org/resources/life-cycle-cost-analysis-lcca" xr:uid="{392ECAF4-AD27-4BD1-B64A-2D19D56FEC94}"/>
    <hyperlink ref="I8" r:id="rId6" display="https://www.wbdg.org/ce/nibs/wbdg/wbdg16" xr:uid="{3B131A13-66F3-497F-8196-E2764E05A377}"/>
    <hyperlink ref="H9" r:id="rId7" display="https://www.wbdg.org/resources/life-cycle-cost-analysis-lcca" xr:uid="{42E42789-33F3-4621-A1A9-193F587C7F6C}"/>
    <hyperlink ref="H10" r:id="rId8" display="https://www.wbdg.org/resources/life-cycle-cost-analysis-lcca" xr:uid="{B3A31AE0-7EB9-4D98-8683-E3083E9CA462}"/>
    <hyperlink ref="I9" r:id="rId9" display="https://www.wbdg.org/ce/nibs/wbdg/wbdg16" xr:uid="{74CBC2D9-A017-4C49-B917-D65FC3321A5B}"/>
    <hyperlink ref="I10" r:id="rId10" display="https://www.wbdg.org/ce/nibs/wbdg/wbdg16" xr:uid="{1C44F227-8468-4A4C-B4DA-D09BC1BBA389}"/>
    <hyperlink ref="H15" r:id="rId11" display="https://www.wbdg.org/do/cost-effective" xr:uid="{2F650799-13E2-4791-B4D5-E9BBA1E117FD}"/>
    <hyperlink ref="I15" r:id="rId12" display="https://www.energy.gov/femp/building-life-cycle-cost-programs" xr:uid="{2B98D42A-5986-4568-A43A-DDEE0B9DA0E5}"/>
    <hyperlink ref="H16" r:id="rId13" display="https://www.wbdg.org/do/cost-effective" xr:uid="{8B8B44B1-3021-4F1A-BCC5-C6AC82559B3C}"/>
    <hyperlink ref="I16" r:id="rId14" display="https://www.energy.gov/femp/building-life-cycle-cost-programs" xr:uid="{E2540CB5-C556-416B-BF9C-8368CD272EFF}"/>
    <hyperlink ref="H17:H18" r:id="rId15" display="https://leadership.opm.gov/programs.aspx?course=124" xr:uid="{FEF7CB4B-F182-4E67-B1F4-4F039C6EEE30}"/>
    <hyperlink ref="H19" r:id="rId16" display="https://www.wbdg.org/do/aesthetics/integrated-design" xr:uid="{A6D03283-47F0-4BAB-A8B1-FF35418FC619}"/>
    <hyperlink ref="H20" r:id="rId17" display="https://www.wbdg.org/do/cost-effective" xr:uid="{59C4A429-DFEB-4B6D-BC5A-CB739EF6E305}"/>
    <hyperlink ref="H21" r:id="rId18" display="https://www.wbdg.org/do/cost-effective" xr:uid="{953DC8FD-F255-466E-8ABC-A3D17DE52A74}"/>
    <hyperlink ref="H11" r:id="rId19" xr:uid="{A5E27A37-4BF2-4951-AEF4-11433FFE5A9D}"/>
    <hyperlink ref="I11" r:id="rId20" display="http://nepis.epa.gov/Exe/ZyNET.exe/P1000L86.TXT?ZyActionD=ZyDocument&amp;Client=EPA&amp;Index=2006+Thru+2010&amp;Docs=&amp;Query=&amp;Time=&amp;EndTime=&amp;SearchMethod=1&amp;TocRestrict=n&amp;Toc=&amp;TocEntry=&amp;QField=&amp;QFieldYear=&amp;QFieldMonth=&amp;QFieldDay=&amp;IntQFieldOp=0&amp;ExtQFieldOp=0&amp;XmlQuery=&amp;File=D%3A%5Czyfiles%5CIndex%20Data%5C06thru10%5CTxt%5C00000002%5CP1000L86.txt&amp;User=ANONYMOUS&amp;Password=anonymous&amp;SortMethod=h%7C-&amp;MaximumDocuments=1&amp;FuzzyDegree=0&amp;ImageQuality=r75g8/r75g8/x150y150g16/i425&amp;Display=p%7Cf&amp;DefSeekPage=x&amp;SearchBack=ZyActionL&amp;Back=ZyActionS&amp;BackDesc=Results%20page&amp;MaximumPages=1&amp;ZyEntry=1&amp;SeekPage=x&amp;ZyPURL" xr:uid="{6DDF1ACB-D7E4-4916-9D4A-CFB000C1138B}"/>
    <hyperlink ref="J11" r:id="rId21" display="https://www.wbdg.org/resources/life-cycle-cost-analysis-lcca" xr:uid="{EB7C8244-72BD-4B85-BD38-01EFEA8F528B}"/>
    <hyperlink ref="I12" r:id="rId22" display="http://nepis.epa.gov/Exe/ZyNET.exe/P1000L86.TXT?ZyActionD=ZyDocument&amp;Client=EPA&amp;Index=2006+Thru+2010&amp;Docs=&amp;Query=&amp;Time=&amp;EndTime=&amp;SearchMethod=1&amp;TocRestrict=n&amp;Toc=&amp;TocEntry=&amp;QField=&amp;QFieldYear=&amp;QFieldMonth=&amp;QFieldDay=&amp;IntQFieldOp=0&amp;ExtQFieldOp=0&amp;XmlQuery=&amp;File=D%3A%5Czyfiles%5CIndex%20Data%5C06thru10%5CTxt%5C00000002%5CP1000L86.txt&amp;User=ANONYMOUS&amp;Password=anonymous&amp;SortMethod=h%7C-&amp;MaximumDocuments=1&amp;FuzzyDegree=0&amp;ImageQuality=r75g8/r75g8/x150y150g16/i425&amp;Display=p%7Cf&amp;DefSeekPage=x&amp;SearchBack=ZyActionL&amp;Back=ZyActionS&amp;BackDesc=Results%20page&amp;MaximumPages=1&amp;ZyEntry=1&amp;SeekPage=x&amp;ZyPURL" xr:uid="{4EC5D7F2-D884-4405-ACDE-9DAA24C0B265}"/>
    <hyperlink ref="J12" r:id="rId23" display="https://www.wbdg.org/resources/life-cycle-cost-analysis-lcca" xr:uid="{89B68B2C-6988-4125-97F7-94DD0365ACA9}"/>
    <hyperlink ref="H6" r:id="rId24" display="https://aic-builds.org/construction-project-management-team-roles-and-responsibilities/" xr:uid="{204920CE-84D0-4F55-AC92-F514B42444AF}"/>
    <hyperlink ref="H7" r:id="rId25" display="https://aic-builds.org/construction-project-management-team-roles-and-responsibilities/" xr:uid="{024C590F-1BCB-4B3E-8314-83C7E745238C}"/>
    <hyperlink ref="H13" r:id="rId26" display="https://www.fai.gov/certification/fac-cor" xr:uid="{F8887696-10F1-4685-A283-D6AC4A21EABD}"/>
    <hyperlink ref="J13" r:id="rId27" display="https://www.osp.pitt.edu/fcs-basics-federal-contracting" xr:uid="{3C978DFE-FCDE-4934-8CF4-680F37FE9587}"/>
    <hyperlink ref="I13" r:id="rId28" display="https://www.gsa.gov/real-estate/design-and-construction/design-and-construction-delivery-process" xr:uid="{9433052E-D7EE-462C-96DD-1891A233F8E2}"/>
    <hyperlink ref="H14" r:id="rId29" display="https://www.fai.gov/certification/fac-cor" xr:uid="{9C07BF72-D8E8-4E7A-A606-CA19D153BF9A}"/>
    <hyperlink ref="J14" r:id="rId30" display="https://www.osp.pitt.edu/fcs-basics-federal-contracting" xr:uid="{9D719525-16A4-4A46-933E-C781C4A2D488}"/>
    <hyperlink ref="I14" r:id="rId31" display="https://www.gsa.gov/real-estate/design-and-construction/design-and-construction-delivery-process" xr:uid="{DD552399-9835-409C-BD1F-828FA626BD51}"/>
    <hyperlink ref="H12" r:id="rId32" xr:uid="{205BFC5C-C599-4120-B93A-FAC006CE8D73}"/>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16938-85C8-452B-8213-7E9903C5A567}">
  <dimension ref="A1:C1001"/>
  <sheetViews>
    <sheetView zoomScaleNormal="100" workbookViewId="0">
      <selection activeCell="B2" sqref="B2"/>
    </sheetView>
  </sheetViews>
  <sheetFormatPr defaultColWidth="14.5" defaultRowHeight="15.8" customHeight="1" x14ac:dyDescent="0.25"/>
  <cols>
    <col min="1" max="1" width="12.5" style="5" bestFit="1" customWidth="1"/>
    <col min="2" max="2" width="114.5" style="2" customWidth="1"/>
    <col min="3" max="3" width="107.19921875" style="4" customWidth="1"/>
    <col min="4" max="16384" width="14.5" style="2"/>
  </cols>
  <sheetData>
    <row r="1" spans="1:3" ht="18.7" customHeight="1" thickBot="1" x14ac:dyDescent="0.3">
      <c r="C1" s="86"/>
    </row>
    <row r="2" spans="1:3" ht="18.7" customHeight="1" thickTop="1" thickBot="1" x14ac:dyDescent="0.3">
      <c r="A2" s="66" t="s">
        <v>367</v>
      </c>
      <c r="B2" s="66" t="s">
        <v>368</v>
      </c>
      <c r="C2" s="66" t="s">
        <v>369</v>
      </c>
    </row>
    <row r="3" spans="1:3" ht="357.8" thickTop="1" thickBot="1" x14ac:dyDescent="0.3">
      <c r="A3" s="172" t="s">
        <v>25</v>
      </c>
      <c r="B3" s="67" t="s">
        <v>370</v>
      </c>
      <c r="C3" s="34" t="e" vm="1">
        <v>#VALUE!</v>
      </c>
    </row>
    <row r="4" spans="1:3" ht="52.1" thickTop="1" thickBot="1" x14ac:dyDescent="0.3">
      <c r="A4" s="172" t="s">
        <v>56</v>
      </c>
      <c r="B4" s="67" t="s">
        <v>371</v>
      </c>
      <c r="C4" s="34"/>
    </row>
    <row r="5" spans="1:3" ht="64.8" thickTop="1" thickBot="1" x14ac:dyDescent="0.3">
      <c r="A5" s="172" t="s">
        <v>63</v>
      </c>
      <c r="B5" s="67" t="s">
        <v>372</v>
      </c>
      <c r="C5" s="34"/>
    </row>
    <row r="6" spans="1:3" ht="52.1" thickTop="1" thickBot="1" x14ac:dyDescent="0.3">
      <c r="A6" s="172" t="s">
        <v>123</v>
      </c>
      <c r="B6" s="67" t="s">
        <v>373</v>
      </c>
      <c r="C6" s="34"/>
    </row>
    <row r="7" spans="1:3" ht="363.6" customHeight="1" thickTop="1" thickBot="1" x14ac:dyDescent="0.3">
      <c r="A7" s="172" t="s">
        <v>117</v>
      </c>
      <c r="B7" s="68" t="s">
        <v>374</v>
      </c>
      <c r="C7" s="69" t="e" vm="2">
        <v>#VALUE!</v>
      </c>
    </row>
    <row r="8" spans="1:3" ht="15.8" customHeight="1" thickTop="1" thickBot="1" x14ac:dyDescent="0.3">
      <c r="A8" s="172" t="s">
        <v>219</v>
      </c>
      <c r="B8" s="69" t="s">
        <v>375</v>
      </c>
      <c r="C8" s="70" t="s">
        <v>376</v>
      </c>
    </row>
    <row r="9" spans="1:3" ht="39.35" thickTop="1" thickBot="1" x14ac:dyDescent="0.3">
      <c r="A9" s="172" t="s">
        <v>228</v>
      </c>
      <c r="B9" s="67" t="s">
        <v>377</v>
      </c>
      <c r="C9" s="34"/>
    </row>
    <row r="10" spans="1:3" ht="64.8" thickTop="1" thickBot="1" x14ac:dyDescent="0.3">
      <c r="A10" s="172" t="s">
        <v>176</v>
      </c>
      <c r="B10" s="67" t="s">
        <v>378</v>
      </c>
      <c r="C10" s="34"/>
    </row>
    <row r="11" spans="1:3" ht="90.3" thickTop="1" thickBot="1" x14ac:dyDescent="0.3">
      <c r="A11" s="172" t="s">
        <v>201</v>
      </c>
      <c r="B11" s="67" t="s">
        <v>379</v>
      </c>
      <c r="C11" s="34"/>
    </row>
    <row r="12" spans="1:3" ht="15.8" customHeight="1" thickTop="1" x14ac:dyDescent="0.25">
      <c r="B12" s="3"/>
      <c r="C12" s="86"/>
    </row>
    <row r="13" spans="1:3" ht="15.8" customHeight="1" x14ac:dyDescent="0.25">
      <c r="B13" s="3"/>
      <c r="C13" s="86"/>
    </row>
    <row r="15" spans="1:3" ht="15.8" customHeight="1" x14ac:dyDescent="0.25">
      <c r="B15" s="3"/>
      <c r="C15" s="86"/>
    </row>
    <row r="16" spans="1:3" ht="15.8" customHeight="1" x14ac:dyDescent="0.25">
      <c r="B16" s="3"/>
      <c r="C16" s="86"/>
    </row>
    <row r="17" spans="2:3" ht="15.8" customHeight="1" x14ac:dyDescent="0.25">
      <c r="B17" s="3"/>
      <c r="C17" s="86"/>
    </row>
    <row r="18" spans="2:3" ht="15.8" customHeight="1" x14ac:dyDescent="0.25">
      <c r="B18" s="3"/>
      <c r="C18" s="86"/>
    </row>
    <row r="19" spans="2:3" ht="15.8" customHeight="1" x14ac:dyDescent="0.25">
      <c r="B19" s="3"/>
      <c r="C19" s="86"/>
    </row>
    <row r="20" spans="2:3" ht="15.8" customHeight="1" x14ac:dyDescent="0.25">
      <c r="B20" s="3"/>
      <c r="C20" s="86"/>
    </row>
    <row r="21" spans="2:3" ht="15.8" customHeight="1" x14ac:dyDescent="0.25">
      <c r="B21" s="3"/>
      <c r="C21" s="86"/>
    </row>
    <row r="22" spans="2:3" ht="15.8" customHeight="1" x14ac:dyDescent="0.25">
      <c r="B22" s="3"/>
      <c r="C22" s="86"/>
    </row>
    <row r="23" spans="2:3" ht="15.8" customHeight="1" x14ac:dyDescent="0.25">
      <c r="B23" s="3"/>
      <c r="C23" s="86"/>
    </row>
    <row r="24" spans="2:3" ht="15.8" customHeight="1" x14ac:dyDescent="0.25">
      <c r="B24" s="3"/>
      <c r="C24" s="86"/>
    </row>
    <row r="25" spans="2:3" ht="15.8" customHeight="1" x14ac:dyDescent="0.25">
      <c r="B25" s="3"/>
      <c r="C25" s="86"/>
    </row>
    <row r="26" spans="2:3" ht="15.8" customHeight="1" x14ac:dyDescent="0.25">
      <c r="B26" s="3"/>
      <c r="C26" s="86"/>
    </row>
    <row r="27" spans="2:3" ht="15.8" customHeight="1" x14ac:dyDescent="0.25">
      <c r="B27" s="3"/>
      <c r="C27" s="86"/>
    </row>
    <row r="28" spans="2:3" ht="15.8" customHeight="1" x14ac:dyDescent="0.25">
      <c r="B28" s="3"/>
      <c r="C28" s="86"/>
    </row>
    <row r="29" spans="2:3" ht="15.8" customHeight="1" x14ac:dyDescent="0.25">
      <c r="B29" s="3"/>
      <c r="C29" s="86"/>
    </row>
    <row r="30" spans="2:3" ht="12.75" x14ac:dyDescent="0.25">
      <c r="B30" s="3"/>
      <c r="C30" s="86"/>
    </row>
    <row r="31" spans="2:3" ht="12.75" x14ac:dyDescent="0.25">
      <c r="B31" s="3"/>
      <c r="C31" s="86"/>
    </row>
    <row r="32" spans="2:3" ht="12.75" x14ac:dyDescent="0.25">
      <c r="B32" s="3"/>
      <c r="C32" s="86"/>
    </row>
    <row r="33" spans="2:2" ht="12.75" x14ac:dyDescent="0.25">
      <c r="B33" s="3"/>
    </row>
    <row r="34" spans="2:2" ht="12.75" x14ac:dyDescent="0.25">
      <c r="B34" s="3"/>
    </row>
    <row r="35" spans="2:2" ht="12.75" x14ac:dyDescent="0.25">
      <c r="B35" s="3"/>
    </row>
    <row r="36" spans="2:2" ht="12.75" x14ac:dyDescent="0.25">
      <c r="B36" s="3"/>
    </row>
    <row r="37" spans="2:2" ht="12.75" x14ac:dyDescent="0.25">
      <c r="B37" s="3"/>
    </row>
    <row r="38" spans="2:2" ht="12.75" x14ac:dyDescent="0.25">
      <c r="B38" s="3"/>
    </row>
    <row r="39" spans="2:2" ht="12.75" x14ac:dyDescent="0.25">
      <c r="B39" s="3"/>
    </row>
    <row r="40" spans="2:2" ht="12.75" x14ac:dyDescent="0.25">
      <c r="B40" s="3"/>
    </row>
    <row r="41" spans="2:2" ht="12.75" x14ac:dyDescent="0.25">
      <c r="B41" s="3"/>
    </row>
    <row r="42" spans="2:2" ht="12.75" x14ac:dyDescent="0.25">
      <c r="B42" s="3"/>
    </row>
    <row r="43" spans="2:2" ht="12.75" x14ac:dyDescent="0.25">
      <c r="B43" s="3"/>
    </row>
    <row r="44" spans="2:2" ht="12.75" x14ac:dyDescent="0.25">
      <c r="B44" s="3"/>
    </row>
    <row r="45" spans="2:2" ht="12.75" x14ac:dyDescent="0.25">
      <c r="B45" s="3"/>
    </row>
    <row r="46" spans="2:2" ht="12.75" x14ac:dyDescent="0.25">
      <c r="B46" s="3"/>
    </row>
    <row r="47" spans="2:2" ht="12.75" x14ac:dyDescent="0.25">
      <c r="B47" s="3"/>
    </row>
    <row r="48" spans="2:2" ht="12.75" x14ac:dyDescent="0.25">
      <c r="B48" s="3"/>
    </row>
    <row r="49" spans="2:2" ht="12.75" x14ac:dyDescent="0.25">
      <c r="B49" s="3"/>
    </row>
    <row r="50" spans="2:2" ht="12.75" x14ac:dyDescent="0.25">
      <c r="B50" s="3"/>
    </row>
    <row r="51" spans="2:2" ht="12.75" x14ac:dyDescent="0.25">
      <c r="B51" s="3"/>
    </row>
    <row r="52" spans="2:2" ht="12.75" x14ac:dyDescent="0.25">
      <c r="B52" s="3"/>
    </row>
    <row r="53" spans="2:2" ht="12.75" x14ac:dyDescent="0.25">
      <c r="B53" s="3"/>
    </row>
    <row r="54" spans="2:2" ht="12.75" x14ac:dyDescent="0.25">
      <c r="B54" s="3"/>
    </row>
    <row r="55" spans="2:2" ht="12.75" x14ac:dyDescent="0.25">
      <c r="B55" s="3"/>
    </row>
    <row r="56" spans="2:2" ht="12.75" x14ac:dyDescent="0.25">
      <c r="B56" s="3"/>
    </row>
    <row r="57" spans="2:2" ht="12.75" x14ac:dyDescent="0.25">
      <c r="B57" s="3"/>
    </row>
    <row r="58" spans="2:2" ht="12.75" x14ac:dyDescent="0.25">
      <c r="B58" s="3"/>
    </row>
    <row r="59" spans="2:2" ht="12.75" x14ac:dyDescent="0.25">
      <c r="B59" s="3"/>
    </row>
    <row r="60" spans="2:2" ht="12.75" x14ac:dyDescent="0.25">
      <c r="B60" s="3"/>
    </row>
    <row r="61" spans="2:2" ht="12.75" x14ac:dyDescent="0.25">
      <c r="B61" s="3"/>
    </row>
    <row r="62" spans="2:2" ht="12.75" x14ac:dyDescent="0.25">
      <c r="B62" s="3"/>
    </row>
    <row r="63" spans="2:2" ht="12.75" x14ac:dyDescent="0.25">
      <c r="B63" s="3"/>
    </row>
    <row r="64" spans="2:2" ht="12.75" x14ac:dyDescent="0.25">
      <c r="B64" s="3"/>
    </row>
    <row r="65" spans="2:2" ht="12.75" x14ac:dyDescent="0.25">
      <c r="B65" s="3"/>
    </row>
    <row r="66" spans="2:2" ht="12.75" x14ac:dyDescent="0.25">
      <c r="B66" s="3"/>
    </row>
    <row r="67" spans="2:2" ht="12.75" x14ac:dyDescent="0.25">
      <c r="B67" s="3"/>
    </row>
    <row r="68" spans="2:2" ht="12.75" x14ac:dyDescent="0.25">
      <c r="B68" s="3"/>
    </row>
    <row r="69" spans="2:2" ht="12.75" x14ac:dyDescent="0.25">
      <c r="B69" s="3"/>
    </row>
    <row r="70" spans="2:2" ht="12.75" x14ac:dyDescent="0.25">
      <c r="B70" s="3"/>
    </row>
    <row r="71" spans="2:2" ht="12.75" x14ac:dyDescent="0.25">
      <c r="B71" s="3"/>
    </row>
    <row r="72" spans="2:2" ht="12.75" x14ac:dyDescent="0.25">
      <c r="B72" s="3"/>
    </row>
    <row r="73" spans="2:2" ht="12.75" x14ac:dyDescent="0.25">
      <c r="B73" s="3"/>
    </row>
    <row r="74" spans="2:2" ht="12.75" x14ac:dyDescent="0.25">
      <c r="B74" s="3"/>
    </row>
    <row r="75" spans="2:2" ht="12.75" x14ac:dyDescent="0.25">
      <c r="B75" s="3"/>
    </row>
    <row r="76" spans="2:2" ht="12.75" x14ac:dyDescent="0.25">
      <c r="B76" s="3"/>
    </row>
    <row r="77" spans="2:2" ht="12.75" x14ac:dyDescent="0.25">
      <c r="B77" s="3"/>
    </row>
    <row r="78" spans="2:2" ht="12.75" x14ac:dyDescent="0.25">
      <c r="B78" s="3"/>
    </row>
    <row r="79" spans="2:2" ht="12.75" x14ac:dyDescent="0.25">
      <c r="B79" s="3"/>
    </row>
    <row r="80" spans="2:2" ht="12.75" x14ac:dyDescent="0.25">
      <c r="B80" s="3"/>
    </row>
    <row r="81" spans="2:2" ht="12.75" x14ac:dyDescent="0.25">
      <c r="B81" s="3"/>
    </row>
    <row r="82" spans="2:2" ht="12.75" x14ac:dyDescent="0.25">
      <c r="B82" s="3"/>
    </row>
    <row r="83" spans="2:2" ht="12.75" x14ac:dyDescent="0.25">
      <c r="B83" s="3"/>
    </row>
    <row r="84" spans="2:2" ht="12.75" x14ac:dyDescent="0.25">
      <c r="B84" s="3"/>
    </row>
    <row r="85" spans="2:2" ht="12.75" x14ac:dyDescent="0.25">
      <c r="B85" s="3"/>
    </row>
    <row r="86" spans="2:2" ht="12.75" x14ac:dyDescent="0.25">
      <c r="B86" s="3"/>
    </row>
    <row r="87" spans="2:2" ht="12.75" x14ac:dyDescent="0.25">
      <c r="B87" s="3"/>
    </row>
    <row r="88" spans="2:2" ht="12.75" x14ac:dyDescent="0.25">
      <c r="B88" s="3"/>
    </row>
    <row r="89" spans="2:2" ht="12.75" x14ac:dyDescent="0.25">
      <c r="B89" s="3"/>
    </row>
    <row r="90" spans="2:2" ht="12.75" x14ac:dyDescent="0.25">
      <c r="B90" s="3"/>
    </row>
    <row r="91" spans="2:2" ht="12.75" x14ac:dyDescent="0.25">
      <c r="B91" s="3"/>
    </row>
    <row r="92" spans="2:2" ht="12.75" x14ac:dyDescent="0.25">
      <c r="B92" s="3"/>
    </row>
    <row r="93" spans="2:2" ht="12.75" x14ac:dyDescent="0.25">
      <c r="B93" s="3"/>
    </row>
    <row r="94" spans="2:2" ht="12.75" x14ac:dyDescent="0.25">
      <c r="B94" s="3"/>
    </row>
    <row r="95" spans="2:2" ht="12.75" x14ac:dyDescent="0.25">
      <c r="B95" s="3"/>
    </row>
    <row r="96" spans="2:2" ht="12.75" x14ac:dyDescent="0.25">
      <c r="B96" s="3"/>
    </row>
    <row r="97" spans="2:2" ht="12.75" x14ac:dyDescent="0.25">
      <c r="B97" s="3"/>
    </row>
    <row r="98" spans="2:2" ht="12.75" x14ac:dyDescent="0.25">
      <c r="B98" s="3"/>
    </row>
    <row r="99" spans="2:2" ht="12.75" x14ac:dyDescent="0.25">
      <c r="B99" s="3"/>
    </row>
    <row r="100" spans="2:2" ht="12.75" x14ac:dyDescent="0.25">
      <c r="B100" s="3"/>
    </row>
    <row r="101" spans="2:2" ht="12.75" x14ac:dyDescent="0.25">
      <c r="B101" s="3"/>
    </row>
    <row r="102" spans="2:2" ht="12.75" x14ac:dyDescent="0.25">
      <c r="B102" s="3"/>
    </row>
    <row r="103" spans="2:2" ht="12.75" x14ac:dyDescent="0.25">
      <c r="B103" s="3"/>
    </row>
    <row r="104" spans="2:2" ht="12.75" x14ac:dyDescent="0.25">
      <c r="B104" s="3"/>
    </row>
    <row r="105" spans="2:2" ht="12.75" x14ac:dyDescent="0.25">
      <c r="B105" s="3"/>
    </row>
    <row r="106" spans="2:2" ht="12.75" x14ac:dyDescent="0.25">
      <c r="B106" s="3"/>
    </row>
    <row r="107" spans="2:2" ht="12.75" x14ac:dyDescent="0.25">
      <c r="B107" s="3"/>
    </row>
    <row r="108" spans="2:2" ht="12.75" x14ac:dyDescent="0.25">
      <c r="B108" s="3"/>
    </row>
    <row r="109" spans="2:2" ht="12.75" x14ac:dyDescent="0.25">
      <c r="B109" s="3"/>
    </row>
    <row r="110" spans="2:2" ht="12.75" x14ac:dyDescent="0.25">
      <c r="B110" s="3"/>
    </row>
    <row r="111" spans="2:2" ht="12.75" x14ac:dyDescent="0.25">
      <c r="B111" s="3"/>
    </row>
    <row r="112" spans="2:2" ht="12.75" x14ac:dyDescent="0.25">
      <c r="B112" s="3"/>
    </row>
    <row r="113" spans="2:2" ht="12.75" x14ac:dyDescent="0.25">
      <c r="B113" s="3"/>
    </row>
    <row r="114" spans="2:2" ht="12.75" x14ac:dyDescent="0.25">
      <c r="B114" s="3"/>
    </row>
    <row r="115" spans="2:2" ht="12.75" x14ac:dyDescent="0.25">
      <c r="B115" s="3"/>
    </row>
    <row r="116" spans="2:2" ht="12.75" x14ac:dyDescent="0.25">
      <c r="B116" s="3"/>
    </row>
    <row r="117" spans="2:2" ht="12.75" x14ac:dyDescent="0.25">
      <c r="B117" s="3"/>
    </row>
    <row r="118" spans="2:2" ht="12.75" x14ac:dyDescent="0.25">
      <c r="B118" s="3"/>
    </row>
    <row r="119" spans="2:2" ht="12.75" x14ac:dyDescent="0.25">
      <c r="B119" s="3"/>
    </row>
    <row r="120" spans="2:2" ht="12.75" x14ac:dyDescent="0.25">
      <c r="B120" s="3"/>
    </row>
    <row r="121" spans="2:2" ht="12.75" x14ac:dyDescent="0.25">
      <c r="B121" s="3"/>
    </row>
    <row r="122" spans="2:2" ht="12.75" x14ac:dyDescent="0.25">
      <c r="B122" s="3"/>
    </row>
    <row r="123" spans="2:2" ht="12.75" x14ac:dyDescent="0.25">
      <c r="B123" s="3"/>
    </row>
    <row r="124" spans="2:2" ht="12.75" x14ac:dyDescent="0.25">
      <c r="B124" s="3"/>
    </row>
    <row r="125" spans="2:2" ht="12.75" x14ac:dyDescent="0.25">
      <c r="B125" s="3"/>
    </row>
    <row r="126" spans="2:2" ht="12.75" x14ac:dyDescent="0.25">
      <c r="B126" s="3"/>
    </row>
    <row r="127" spans="2:2" ht="12.75" x14ac:dyDescent="0.25">
      <c r="B127" s="3"/>
    </row>
    <row r="128" spans="2:2" ht="12.75" x14ac:dyDescent="0.25">
      <c r="B128" s="3"/>
    </row>
    <row r="129" spans="2:2" ht="12.75" x14ac:dyDescent="0.25">
      <c r="B129" s="3"/>
    </row>
    <row r="130" spans="2:2" ht="12.75" x14ac:dyDescent="0.25">
      <c r="B130" s="3"/>
    </row>
    <row r="131" spans="2:2" ht="12.75" x14ac:dyDescent="0.25">
      <c r="B131" s="3"/>
    </row>
    <row r="132" spans="2:2" ht="12.75" x14ac:dyDescent="0.25">
      <c r="B132" s="3"/>
    </row>
    <row r="133" spans="2:2" ht="12.75" x14ac:dyDescent="0.25">
      <c r="B133" s="3"/>
    </row>
    <row r="134" spans="2:2" ht="12.75" x14ac:dyDescent="0.25">
      <c r="B134" s="3"/>
    </row>
    <row r="135" spans="2:2" ht="12.75" x14ac:dyDescent="0.25">
      <c r="B135" s="3"/>
    </row>
    <row r="136" spans="2:2" ht="12.75" x14ac:dyDescent="0.25">
      <c r="B136" s="3"/>
    </row>
    <row r="137" spans="2:2" ht="12.75" x14ac:dyDescent="0.25">
      <c r="B137" s="3"/>
    </row>
    <row r="138" spans="2:2" ht="12.75" x14ac:dyDescent="0.25">
      <c r="B138" s="3"/>
    </row>
    <row r="139" spans="2:2" ht="12.75" x14ac:dyDescent="0.25">
      <c r="B139" s="3"/>
    </row>
    <row r="140" spans="2:2" ht="12.75" x14ac:dyDescent="0.25">
      <c r="B140" s="3"/>
    </row>
    <row r="141" spans="2:2" ht="12.75" x14ac:dyDescent="0.25">
      <c r="B141" s="3"/>
    </row>
    <row r="142" spans="2:2" ht="12.75" x14ac:dyDescent="0.25">
      <c r="B142" s="3"/>
    </row>
    <row r="143" spans="2:2" ht="12.75" x14ac:dyDescent="0.25">
      <c r="B143" s="3"/>
    </row>
    <row r="144" spans="2:2" ht="12.75" x14ac:dyDescent="0.25">
      <c r="B144" s="3"/>
    </row>
    <row r="145" spans="2:2" ht="12.75" x14ac:dyDescent="0.25">
      <c r="B145" s="3"/>
    </row>
    <row r="146" spans="2:2" ht="12.75" x14ac:dyDescent="0.25">
      <c r="B146" s="3"/>
    </row>
    <row r="147" spans="2:2" ht="12.75" x14ac:dyDescent="0.25">
      <c r="B147" s="3"/>
    </row>
    <row r="148" spans="2:2" ht="12.75" x14ac:dyDescent="0.25">
      <c r="B148" s="3"/>
    </row>
    <row r="149" spans="2:2" ht="12.75" x14ac:dyDescent="0.25">
      <c r="B149" s="3"/>
    </row>
    <row r="150" spans="2:2" ht="12.75" x14ac:dyDescent="0.25">
      <c r="B150" s="3"/>
    </row>
    <row r="151" spans="2:2" ht="12.75" x14ac:dyDescent="0.25">
      <c r="B151" s="3"/>
    </row>
    <row r="152" spans="2:2" ht="12.75" x14ac:dyDescent="0.25">
      <c r="B152" s="3"/>
    </row>
    <row r="153" spans="2:2" ht="12.75" x14ac:dyDescent="0.25">
      <c r="B153" s="3"/>
    </row>
    <row r="154" spans="2:2" ht="12.75" x14ac:dyDescent="0.25">
      <c r="B154" s="3"/>
    </row>
    <row r="155" spans="2:2" ht="12.75" x14ac:dyDescent="0.25">
      <c r="B155" s="3"/>
    </row>
    <row r="156" spans="2:2" ht="12.75" x14ac:dyDescent="0.25">
      <c r="B156" s="3"/>
    </row>
    <row r="157" spans="2:2" ht="12.75" x14ac:dyDescent="0.25">
      <c r="B157" s="3"/>
    </row>
    <row r="158" spans="2:2" ht="12.75" x14ac:dyDescent="0.25">
      <c r="B158" s="3"/>
    </row>
    <row r="159" spans="2:2" ht="12.75" x14ac:dyDescent="0.25">
      <c r="B159" s="3"/>
    </row>
    <row r="160" spans="2:2" ht="12.75" x14ac:dyDescent="0.25">
      <c r="B160" s="3"/>
    </row>
    <row r="161" spans="2:2" ht="12.75" x14ac:dyDescent="0.25">
      <c r="B161" s="3"/>
    </row>
    <row r="162" spans="2:2" ht="12.75" x14ac:dyDescent="0.25">
      <c r="B162" s="3"/>
    </row>
    <row r="163" spans="2:2" ht="12.75" x14ac:dyDescent="0.25">
      <c r="B163" s="3"/>
    </row>
    <row r="164" spans="2:2" ht="12.75" x14ac:dyDescent="0.25">
      <c r="B164" s="3"/>
    </row>
    <row r="165" spans="2:2" ht="12.75" x14ac:dyDescent="0.25">
      <c r="B165" s="3"/>
    </row>
    <row r="166" spans="2:2" ht="12.75" x14ac:dyDescent="0.25">
      <c r="B166" s="3"/>
    </row>
    <row r="167" spans="2:2" ht="12.75" x14ac:dyDescent="0.25">
      <c r="B167" s="3"/>
    </row>
    <row r="168" spans="2:2" ht="12.75" x14ac:dyDescent="0.25">
      <c r="B168" s="3"/>
    </row>
    <row r="169" spans="2:2" ht="12.75" x14ac:dyDescent="0.25">
      <c r="B169" s="3"/>
    </row>
    <row r="170" spans="2:2" ht="12.75" x14ac:dyDescent="0.25">
      <c r="B170" s="3"/>
    </row>
    <row r="171" spans="2:2" ht="12.75" x14ac:dyDescent="0.25">
      <c r="B171" s="3"/>
    </row>
    <row r="172" spans="2:2" ht="12.75" x14ac:dyDescent="0.25">
      <c r="B172" s="3"/>
    </row>
    <row r="173" spans="2:2" ht="12.75" x14ac:dyDescent="0.25">
      <c r="B173" s="3"/>
    </row>
    <row r="174" spans="2:2" ht="12.75" x14ac:dyDescent="0.25">
      <c r="B174" s="3"/>
    </row>
    <row r="175" spans="2:2" ht="12.75" x14ac:dyDescent="0.25">
      <c r="B175" s="3"/>
    </row>
    <row r="176" spans="2:2" ht="12.75" x14ac:dyDescent="0.25">
      <c r="B176" s="3"/>
    </row>
    <row r="177" spans="2:2" ht="12.75" x14ac:dyDescent="0.25">
      <c r="B177" s="3"/>
    </row>
    <row r="178" spans="2:2" ht="12.75" x14ac:dyDescent="0.25">
      <c r="B178" s="3"/>
    </row>
    <row r="179" spans="2:2" ht="12.75" x14ac:dyDescent="0.25">
      <c r="B179" s="3"/>
    </row>
    <row r="180" spans="2:2" ht="12.75" x14ac:dyDescent="0.25">
      <c r="B180" s="3"/>
    </row>
    <row r="181" spans="2:2" ht="12.75" x14ac:dyDescent="0.25">
      <c r="B181" s="3"/>
    </row>
    <row r="182" spans="2:2" ht="12.75" x14ac:dyDescent="0.25">
      <c r="B182" s="3"/>
    </row>
    <row r="183" spans="2:2" ht="12.75" x14ac:dyDescent="0.25">
      <c r="B183" s="3"/>
    </row>
    <row r="184" spans="2:2" ht="12.75" x14ac:dyDescent="0.25">
      <c r="B184" s="3"/>
    </row>
    <row r="185" spans="2:2" ht="12.75" x14ac:dyDescent="0.25">
      <c r="B185" s="3"/>
    </row>
    <row r="186" spans="2:2" ht="12.75" x14ac:dyDescent="0.25">
      <c r="B186" s="3"/>
    </row>
    <row r="187" spans="2:2" ht="12.75" x14ac:dyDescent="0.25">
      <c r="B187" s="3"/>
    </row>
    <row r="188" spans="2:2" ht="12.75" x14ac:dyDescent="0.25">
      <c r="B188" s="3"/>
    </row>
    <row r="189" spans="2:2" ht="12.75" x14ac:dyDescent="0.25">
      <c r="B189" s="3"/>
    </row>
    <row r="190" spans="2:2" ht="12.75" x14ac:dyDescent="0.25">
      <c r="B190" s="3"/>
    </row>
    <row r="191" spans="2:2" ht="12.75" x14ac:dyDescent="0.25">
      <c r="B191" s="3"/>
    </row>
    <row r="192" spans="2:2" ht="12.75" x14ac:dyDescent="0.25">
      <c r="B192" s="3"/>
    </row>
    <row r="193" spans="2:2" ht="12.75" x14ac:dyDescent="0.25">
      <c r="B193" s="3"/>
    </row>
    <row r="194" spans="2:2" ht="12.75" x14ac:dyDescent="0.25">
      <c r="B194" s="3"/>
    </row>
    <row r="195" spans="2:2" ht="12.75" x14ac:dyDescent="0.25">
      <c r="B195" s="3"/>
    </row>
    <row r="196" spans="2:2" ht="12.75" x14ac:dyDescent="0.25">
      <c r="B196" s="3"/>
    </row>
    <row r="197" spans="2:2" ht="12.75" x14ac:dyDescent="0.25">
      <c r="B197" s="3"/>
    </row>
    <row r="198" spans="2:2" ht="12.75" x14ac:dyDescent="0.25">
      <c r="B198" s="3"/>
    </row>
    <row r="199" spans="2:2" ht="12.75" x14ac:dyDescent="0.25">
      <c r="B199" s="3"/>
    </row>
    <row r="200" spans="2:2" ht="12.75" x14ac:dyDescent="0.25">
      <c r="B200" s="3"/>
    </row>
    <row r="201" spans="2:2" ht="12.75" x14ac:dyDescent="0.25">
      <c r="B201" s="3"/>
    </row>
    <row r="202" spans="2:2" ht="12.75" x14ac:dyDescent="0.25">
      <c r="B202" s="3"/>
    </row>
    <row r="203" spans="2:2" ht="12.75" x14ac:dyDescent="0.25">
      <c r="B203" s="3"/>
    </row>
    <row r="204" spans="2:2" ht="12.75" x14ac:dyDescent="0.25">
      <c r="B204" s="3"/>
    </row>
    <row r="205" spans="2:2" ht="12.75" x14ac:dyDescent="0.25">
      <c r="B205" s="3"/>
    </row>
    <row r="206" spans="2:2" ht="12.75" x14ac:dyDescent="0.25">
      <c r="B206" s="3"/>
    </row>
    <row r="207" spans="2:2" ht="12.75" x14ac:dyDescent="0.25">
      <c r="B207" s="3"/>
    </row>
    <row r="208" spans="2:2" ht="12.75" x14ac:dyDescent="0.25">
      <c r="B208" s="3"/>
    </row>
    <row r="209" spans="2:2" ht="12.75" x14ac:dyDescent="0.25">
      <c r="B209" s="3"/>
    </row>
    <row r="210" spans="2:2" ht="12.75" x14ac:dyDescent="0.25">
      <c r="B210" s="3"/>
    </row>
    <row r="211" spans="2:2" ht="12.75" x14ac:dyDescent="0.25">
      <c r="B211" s="3"/>
    </row>
    <row r="212" spans="2:2" ht="12.75" x14ac:dyDescent="0.25">
      <c r="B212" s="3"/>
    </row>
    <row r="213" spans="2:2" ht="12.75" x14ac:dyDescent="0.25">
      <c r="B213" s="3"/>
    </row>
    <row r="214" spans="2:2" ht="12.75" x14ac:dyDescent="0.25">
      <c r="B214" s="3"/>
    </row>
    <row r="215" spans="2:2" ht="12.75" x14ac:dyDescent="0.25">
      <c r="B215" s="3"/>
    </row>
    <row r="216" spans="2:2" ht="12.75" x14ac:dyDescent="0.25">
      <c r="B216" s="3"/>
    </row>
    <row r="217" spans="2:2" ht="12.75" x14ac:dyDescent="0.25">
      <c r="B217" s="3"/>
    </row>
    <row r="218" spans="2:2" ht="12.75" x14ac:dyDescent="0.25">
      <c r="B218" s="3"/>
    </row>
    <row r="219" spans="2:2" ht="12.75" x14ac:dyDescent="0.25">
      <c r="B219" s="3"/>
    </row>
    <row r="220" spans="2:2" ht="12.75" x14ac:dyDescent="0.25">
      <c r="B220" s="3"/>
    </row>
    <row r="221" spans="2:2" ht="12.75" x14ac:dyDescent="0.25">
      <c r="B221" s="3"/>
    </row>
    <row r="222" spans="2:2" ht="12.75" x14ac:dyDescent="0.25">
      <c r="B222" s="3"/>
    </row>
    <row r="223" spans="2:2" ht="12.75" x14ac:dyDescent="0.25">
      <c r="B223" s="3"/>
    </row>
    <row r="224" spans="2:2" ht="12.75" x14ac:dyDescent="0.25">
      <c r="B224" s="3"/>
    </row>
    <row r="225" spans="2:2" ht="12.75" x14ac:dyDescent="0.25">
      <c r="B225" s="3"/>
    </row>
    <row r="226" spans="2:2" ht="12.75" x14ac:dyDescent="0.25">
      <c r="B226" s="3"/>
    </row>
    <row r="227" spans="2:2" ht="12.75" x14ac:dyDescent="0.25">
      <c r="B227" s="3"/>
    </row>
    <row r="228" spans="2:2" ht="12.75" x14ac:dyDescent="0.25">
      <c r="B228" s="3"/>
    </row>
    <row r="229" spans="2:2" ht="12.75" x14ac:dyDescent="0.25">
      <c r="B229" s="3"/>
    </row>
    <row r="230" spans="2:2" ht="12.75" x14ac:dyDescent="0.25">
      <c r="B230" s="3"/>
    </row>
    <row r="231" spans="2:2" ht="12.75" x14ac:dyDescent="0.25">
      <c r="B231" s="3"/>
    </row>
    <row r="232" spans="2:2" ht="12.75" x14ac:dyDescent="0.25">
      <c r="B232" s="3"/>
    </row>
    <row r="233" spans="2:2" ht="12.75" x14ac:dyDescent="0.25">
      <c r="B233" s="3"/>
    </row>
    <row r="234" spans="2:2" ht="12.75" x14ac:dyDescent="0.25">
      <c r="B234" s="3"/>
    </row>
    <row r="235" spans="2:2" ht="12.75" x14ac:dyDescent="0.25">
      <c r="B235" s="3"/>
    </row>
    <row r="236" spans="2:2" ht="12.75" x14ac:dyDescent="0.25">
      <c r="B236" s="3"/>
    </row>
    <row r="237" spans="2:2" ht="12.75" x14ac:dyDescent="0.25">
      <c r="B237" s="3"/>
    </row>
    <row r="238" spans="2:2" ht="12.75" x14ac:dyDescent="0.25">
      <c r="B238" s="3"/>
    </row>
    <row r="239" spans="2:2" ht="12.75" x14ac:dyDescent="0.25">
      <c r="B239" s="3"/>
    </row>
    <row r="240" spans="2:2" ht="12.75" x14ac:dyDescent="0.25">
      <c r="B240" s="3"/>
    </row>
    <row r="241" spans="2:2" ht="12.75" x14ac:dyDescent="0.25">
      <c r="B241" s="3"/>
    </row>
    <row r="242" spans="2:2" ht="12.75" x14ac:dyDescent="0.25">
      <c r="B242" s="3"/>
    </row>
    <row r="243" spans="2:2" ht="12.75" x14ac:dyDescent="0.25">
      <c r="B243" s="3"/>
    </row>
    <row r="244" spans="2:2" ht="12.75" x14ac:dyDescent="0.25">
      <c r="B244" s="3"/>
    </row>
    <row r="245" spans="2:2" ht="12.75" x14ac:dyDescent="0.25">
      <c r="B245" s="3"/>
    </row>
    <row r="246" spans="2:2" ht="12.75" x14ac:dyDescent="0.25">
      <c r="B246" s="3"/>
    </row>
    <row r="247" spans="2:2" ht="12.75" x14ac:dyDescent="0.25">
      <c r="B247" s="3"/>
    </row>
    <row r="248" spans="2:2" ht="12.75" x14ac:dyDescent="0.25">
      <c r="B248" s="3"/>
    </row>
    <row r="249" spans="2:2" ht="12.75" x14ac:dyDescent="0.25">
      <c r="B249" s="3"/>
    </row>
    <row r="250" spans="2:2" ht="12.75" x14ac:dyDescent="0.25">
      <c r="B250" s="3"/>
    </row>
    <row r="251" spans="2:2" ht="12.75" x14ac:dyDescent="0.25">
      <c r="B251" s="3"/>
    </row>
    <row r="252" spans="2:2" ht="12.75" x14ac:dyDescent="0.25">
      <c r="B252" s="3"/>
    </row>
    <row r="253" spans="2:2" ht="12.75" x14ac:dyDescent="0.25">
      <c r="B253" s="3"/>
    </row>
    <row r="254" spans="2:2" ht="12.75" x14ac:dyDescent="0.25">
      <c r="B254" s="3"/>
    </row>
    <row r="255" spans="2:2" ht="12.75" x14ac:dyDescent="0.25">
      <c r="B255" s="3"/>
    </row>
    <row r="256" spans="2:2" ht="12.75" x14ac:dyDescent="0.25">
      <c r="B256" s="3"/>
    </row>
    <row r="257" spans="2:2" ht="12.75" x14ac:dyDescent="0.25">
      <c r="B257" s="3"/>
    </row>
    <row r="258" spans="2:2" ht="12.75" x14ac:dyDescent="0.25">
      <c r="B258" s="3"/>
    </row>
    <row r="259" spans="2:2" ht="12.75" x14ac:dyDescent="0.25">
      <c r="B259" s="3"/>
    </row>
    <row r="260" spans="2:2" ht="12.75" x14ac:dyDescent="0.25">
      <c r="B260" s="3"/>
    </row>
    <row r="261" spans="2:2" ht="12.75" x14ac:dyDescent="0.25">
      <c r="B261" s="3"/>
    </row>
    <row r="262" spans="2:2" ht="12.75" x14ac:dyDescent="0.25">
      <c r="B262" s="3"/>
    </row>
    <row r="263" spans="2:2" ht="12.75" x14ac:dyDescent="0.25">
      <c r="B263" s="3"/>
    </row>
    <row r="264" spans="2:2" ht="12.75" x14ac:dyDescent="0.25">
      <c r="B264" s="3"/>
    </row>
    <row r="265" spans="2:2" ht="12.75" x14ac:dyDescent="0.25">
      <c r="B265" s="3"/>
    </row>
    <row r="266" spans="2:2" ht="12.75" x14ac:dyDescent="0.25">
      <c r="B266" s="3"/>
    </row>
    <row r="267" spans="2:2" ht="12.75" x14ac:dyDescent="0.25">
      <c r="B267" s="3"/>
    </row>
    <row r="268" spans="2:2" ht="12.75" x14ac:dyDescent="0.25">
      <c r="B268" s="3"/>
    </row>
    <row r="269" spans="2:2" ht="12.75" x14ac:dyDescent="0.25">
      <c r="B269" s="3"/>
    </row>
    <row r="270" spans="2:2" ht="12.75" x14ac:dyDescent="0.25">
      <c r="B270" s="3"/>
    </row>
    <row r="271" spans="2:2" ht="12.75" x14ac:dyDescent="0.25">
      <c r="B271" s="3"/>
    </row>
    <row r="272" spans="2:2" ht="12.75" x14ac:dyDescent="0.25">
      <c r="B272" s="3"/>
    </row>
    <row r="273" spans="2:2" ht="12.75" x14ac:dyDescent="0.25">
      <c r="B273" s="3"/>
    </row>
    <row r="274" spans="2:2" ht="12.75" x14ac:dyDescent="0.25">
      <c r="B274" s="3"/>
    </row>
    <row r="275" spans="2:2" ht="12.75" x14ac:dyDescent="0.25">
      <c r="B275" s="3"/>
    </row>
    <row r="276" spans="2:2" ht="12.75" x14ac:dyDescent="0.25">
      <c r="B276" s="3"/>
    </row>
    <row r="277" spans="2:2" ht="12.75" x14ac:dyDescent="0.25">
      <c r="B277" s="3"/>
    </row>
    <row r="278" spans="2:2" ht="12.75" x14ac:dyDescent="0.25">
      <c r="B278" s="3"/>
    </row>
    <row r="279" spans="2:2" ht="12.75" x14ac:dyDescent="0.25">
      <c r="B279" s="3"/>
    </row>
    <row r="280" spans="2:2" ht="12.75" x14ac:dyDescent="0.25">
      <c r="B280" s="3"/>
    </row>
    <row r="281" spans="2:2" ht="12.75" x14ac:dyDescent="0.25">
      <c r="B281" s="3"/>
    </row>
    <row r="282" spans="2:2" ht="12.75" x14ac:dyDescent="0.25">
      <c r="B282" s="3"/>
    </row>
    <row r="283" spans="2:2" ht="12.75" x14ac:dyDescent="0.25">
      <c r="B283" s="3"/>
    </row>
    <row r="284" spans="2:2" ht="12.75" x14ac:dyDescent="0.25">
      <c r="B284" s="3"/>
    </row>
    <row r="285" spans="2:2" ht="12.75" x14ac:dyDescent="0.25">
      <c r="B285" s="3"/>
    </row>
    <row r="286" spans="2:2" ht="12.75" x14ac:dyDescent="0.25">
      <c r="B286" s="3"/>
    </row>
    <row r="287" spans="2:2" ht="12.75" x14ac:dyDescent="0.25">
      <c r="B287" s="3"/>
    </row>
    <row r="288" spans="2:2" ht="12.75" x14ac:dyDescent="0.25">
      <c r="B288" s="3"/>
    </row>
    <row r="289" spans="2:2" ht="12.75" x14ac:dyDescent="0.25">
      <c r="B289" s="3"/>
    </row>
    <row r="290" spans="2:2" ht="12.75" x14ac:dyDescent="0.25">
      <c r="B290" s="3"/>
    </row>
    <row r="291" spans="2:2" ht="12.75" x14ac:dyDescent="0.25">
      <c r="B291" s="3"/>
    </row>
    <row r="292" spans="2:2" ht="12.75" x14ac:dyDescent="0.25">
      <c r="B292" s="3"/>
    </row>
    <row r="293" spans="2:2" ht="12.75" x14ac:dyDescent="0.25">
      <c r="B293" s="3"/>
    </row>
    <row r="294" spans="2:2" ht="12.75" x14ac:dyDescent="0.25">
      <c r="B294" s="3"/>
    </row>
    <row r="295" spans="2:2" ht="12.75" x14ac:dyDescent="0.25">
      <c r="B295" s="3"/>
    </row>
    <row r="296" spans="2:2" ht="12.75" x14ac:dyDescent="0.25">
      <c r="B296" s="3"/>
    </row>
    <row r="297" spans="2:2" ht="12.75" x14ac:dyDescent="0.25">
      <c r="B297" s="3"/>
    </row>
    <row r="298" spans="2:2" ht="12.75" x14ac:dyDescent="0.25">
      <c r="B298" s="3"/>
    </row>
    <row r="299" spans="2:2" ht="12.75" x14ac:dyDescent="0.25">
      <c r="B299" s="3"/>
    </row>
    <row r="300" spans="2:2" ht="12.75" x14ac:dyDescent="0.25">
      <c r="B300" s="3"/>
    </row>
    <row r="301" spans="2:2" ht="12.75" x14ac:dyDescent="0.25">
      <c r="B301" s="3"/>
    </row>
    <row r="302" spans="2:2" ht="12.75" x14ac:dyDescent="0.25">
      <c r="B302" s="3"/>
    </row>
    <row r="303" spans="2:2" ht="12.75" x14ac:dyDescent="0.25">
      <c r="B303" s="3"/>
    </row>
    <row r="304" spans="2:2" ht="12.75" x14ac:dyDescent="0.25">
      <c r="B304" s="3"/>
    </row>
    <row r="305" spans="2:2" ht="12.75" x14ac:dyDescent="0.25">
      <c r="B305" s="3"/>
    </row>
    <row r="306" spans="2:2" ht="12.75" x14ac:dyDescent="0.25">
      <c r="B306" s="3"/>
    </row>
    <row r="307" spans="2:2" ht="12.75" x14ac:dyDescent="0.25">
      <c r="B307" s="3"/>
    </row>
    <row r="308" spans="2:2" ht="12.75" x14ac:dyDescent="0.25">
      <c r="B308" s="3"/>
    </row>
    <row r="309" spans="2:2" ht="12.75" x14ac:dyDescent="0.25">
      <c r="B309" s="3"/>
    </row>
    <row r="310" spans="2:2" ht="12.75" x14ac:dyDescent="0.25">
      <c r="B310" s="3"/>
    </row>
    <row r="311" spans="2:2" ht="12.75" x14ac:dyDescent="0.25">
      <c r="B311" s="3"/>
    </row>
    <row r="312" spans="2:2" ht="12.75" x14ac:dyDescent="0.25">
      <c r="B312" s="3"/>
    </row>
    <row r="313" spans="2:2" ht="12.75" x14ac:dyDescent="0.25">
      <c r="B313" s="3"/>
    </row>
    <row r="314" spans="2:2" ht="12.75" x14ac:dyDescent="0.25">
      <c r="B314" s="3"/>
    </row>
    <row r="315" spans="2:2" ht="12.75" x14ac:dyDescent="0.25">
      <c r="B315" s="3"/>
    </row>
    <row r="316" spans="2:2" ht="12.75" x14ac:dyDescent="0.25">
      <c r="B316" s="3"/>
    </row>
    <row r="317" spans="2:2" ht="12.75" x14ac:dyDescent="0.25">
      <c r="B317" s="3"/>
    </row>
    <row r="318" spans="2:2" ht="12.75" x14ac:dyDescent="0.25">
      <c r="B318" s="3"/>
    </row>
    <row r="319" spans="2:2" ht="12.75" x14ac:dyDescent="0.25">
      <c r="B319" s="3"/>
    </row>
    <row r="320" spans="2:2" ht="12.75" x14ac:dyDescent="0.25">
      <c r="B320" s="3"/>
    </row>
    <row r="321" spans="2:2" ht="12.75" x14ac:dyDescent="0.25">
      <c r="B321" s="3"/>
    </row>
    <row r="322" spans="2:2" ht="12.75" x14ac:dyDescent="0.25">
      <c r="B322" s="3"/>
    </row>
    <row r="323" spans="2:2" ht="12.75" x14ac:dyDescent="0.25">
      <c r="B323" s="3"/>
    </row>
    <row r="324" spans="2:2" ht="12.75" x14ac:dyDescent="0.25">
      <c r="B324" s="3"/>
    </row>
    <row r="325" spans="2:2" ht="12.75" x14ac:dyDescent="0.25">
      <c r="B325" s="3"/>
    </row>
    <row r="326" spans="2:2" ht="12.75" x14ac:dyDescent="0.25">
      <c r="B326" s="3"/>
    </row>
    <row r="327" spans="2:2" ht="12.75" x14ac:dyDescent="0.25">
      <c r="B327" s="3"/>
    </row>
    <row r="328" spans="2:2" ht="12.75" x14ac:dyDescent="0.25">
      <c r="B328" s="3"/>
    </row>
    <row r="329" spans="2:2" ht="12.75" x14ac:dyDescent="0.25">
      <c r="B329" s="3"/>
    </row>
    <row r="330" spans="2:2" ht="12.75" x14ac:dyDescent="0.25">
      <c r="B330" s="3"/>
    </row>
    <row r="331" spans="2:2" ht="12.75" x14ac:dyDescent="0.25">
      <c r="B331" s="3"/>
    </row>
    <row r="332" spans="2:2" ht="12.75" x14ac:dyDescent="0.25">
      <c r="B332" s="3"/>
    </row>
    <row r="333" spans="2:2" ht="12.75" x14ac:dyDescent="0.25">
      <c r="B333" s="3"/>
    </row>
    <row r="334" spans="2:2" ht="12.75" x14ac:dyDescent="0.25">
      <c r="B334" s="3"/>
    </row>
    <row r="335" spans="2:2" ht="12.75" x14ac:dyDescent="0.25">
      <c r="B335" s="3"/>
    </row>
    <row r="336" spans="2:2" ht="12.75" x14ac:dyDescent="0.25">
      <c r="B336" s="3"/>
    </row>
    <row r="337" spans="2:2" ht="12.75" x14ac:dyDescent="0.25">
      <c r="B337" s="3"/>
    </row>
    <row r="338" spans="2:2" ht="12.75" x14ac:dyDescent="0.25">
      <c r="B338" s="3"/>
    </row>
    <row r="339" spans="2:2" ht="12.75" x14ac:dyDescent="0.25">
      <c r="B339" s="3"/>
    </row>
    <row r="340" spans="2:2" ht="12.75" x14ac:dyDescent="0.25">
      <c r="B340" s="3"/>
    </row>
    <row r="341" spans="2:2" ht="12.75" x14ac:dyDescent="0.25">
      <c r="B341" s="3"/>
    </row>
    <row r="342" spans="2:2" ht="12.75" x14ac:dyDescent="0.25">
      <c r="B342" s="3"/>
    </row>
    <row r="343" spans="2:2" ht="12.75" x14ac:dyDescent="0.25">
      <c r="B343" s="3"/>
    </row>
    <row r="344" spans="2:2" ht="12.75" x14ac:dyDescent="0.25">
      <c r="B344" s="3"/>
    </row>
    <row r="345" spans="2:2" ht="12.75" x14ac:dyDescent="0.25">
      <c r="B345" s="3"/>
    </row>
    <row r="346" spans="2:2" ht="12.75" x14ac:dyDescent="0.25">
      <c r="B346" s="3"/>
    </row>
    <row r="347" spans="2:2" ht="12.75" x14ac:dyDescent="0.25">
      <c r="B347" s="3"/>
    </row>
    <row r="348" spans="2:2" ht="12.75" x14ac:dyDescent="0.25">
      <c r="B348" s="3"/>
    </row>
    <row r="349" spans="2:2" ht="12.75" x14ac:dyDescent="0.25">
      <c r="B349" s="3"/>
    </row>
    <row r="350" spans="2:2" ht="12.75" x14ac:dyDescent="0.25">
      <c r="B350" s="3"/>
    </row>
    <row r="351" spans="2:2" ht="12.75" x14ac:dyDescent="0.25">
      <c r="B351" s="3"/>
    </row>
    <row r="352" spans="2:2" ht="12.75" x14ac:dyDescent="0.25">
      <c r="B352" s="3"/>
    </row>
    <row r="353" spans="2:2" ht="12.75" x14ac:dyDescent="0.25">
      <c r="B353" s="3"/>
    </row>
    <row r="354" spans="2:2" ht="12.75" x14ac:dyDescent="0.25">
      <c r="B354" s="3"/>
    </row>
    <row r="355" spans="2:2" ht="12.75" x14ac:dyDescent="0.25">
      <c r="B355" s="3"/>
    </row>
    <row r="356" spans="2:2" ht="12.75" x14ac:dyDescent="0.25">
      <c r="B356" s="3"/>
    </row>
    <row r="357" spans="2:2" ht="12.75" x14ac:dyDescent="0.25">
      <c r="B357" s="3"/>
    </row>
    <row r="358" spans="2:2" ht="12.75" x14ac:dyDescent="0.25">
      <c r="B358" s="3"/>
    </row>
    <row r="359" spans="2:2" ht="12.75" x14ac:dyDescent="0.25">
      <c r="B359" s="3"/>
    </row>
    <row r="360" spans="2:2" ht="12.75" x14ac:dyDescent="0.25">
      <c r="B360" s="3"/>
    </row>
    <row r="361" spans="2:2" ht="12.75" x14ac:dyDescent="0.25">
      <c r="B361" s="3"/>
    </row>
    <row r="362" spans="2:2" ht="12.75" x14ac:dyDescent="0.25">
      <c r="B362" s="3"/>
    </row>
    <row r="363" spans="2:2" ht="12.75" x14ac:dyDescent="0.25">
      <c r="B363" s="3"/>
    </row>
    <row r="364" spans="2:2" ht="12.75" x14ac:dyDescent="0.25">
      <c r="B364" s="3"/>
    </row>
    <row r="365" spans="2:2" ht="12.75" x14ac:dyDescent="0.25">
      <c r="B365" s="3"/>
    </row>
    <row r="366" spans="2:2" ht="12.75" x14ac:dyDescent="0.25">
      <c r="B366" s="3"/>
    </row>
    <row r="367" spans="2:2" ht="12.75" x14ac:dyDescent="0.25">
      <c r="B367" s="3"/>
    </row>
    <row r="368" spans="2:2" ht="12.75" x14ac:dyDescent="0.25">
      <c r="B368" s="3"/>
    </row>
    <row r="369" spans="2:2" ht="12.75" x14ac:dyDescent="0.25">
      <c r="B369" s="3"/>
    </row>
    <row r="370" spans="2:2" ht="12.75" x14ac:dyDescent="0.25">
      <c r="B370" s="3"/>
    </row>
    <row r="371" spans="2:2" ht="12.75" x14ac:dyDescent="0.25">
      <c r="B371" s="3"/>
    </row>
    <row r="372" spans="2:2" ht="12.75" x14ac:dyDescent="0.25">
      <c r="B372" s="3"/>
    </row>
    <row r="373" spans="2:2" ht="12.75" x14ac:dyDescent="0.25">
      <c r="B373" s="3"/>
    </row>
    <row r="374" spans="2:2" ht="12.75" x14ac:dyDescent="0.25">
      <c r="B374" s="3"/>
    </row>
    <row r="375" spans="2:2" ht="12.75" x14ac:dyDescent="0.25">
      <c r="B375" s="3"/>
    </row>
    <row r="376" spans="2:2" ht="12.75" x14ac:dyDescent="0.25">
      <c r="B376" s="3"/>
    </row>
    <row r="377" spans="2:2" ht="12.75" x14ac:dyDescent="0.25">
      <c r="B377" s="3"/>
    </row>
    <row r="378" spans="2:2" ht="12.75" x14ac:dyDescent="0.25">
      <c r="B378" s="3"/>
    </row>
    <row r="379" spans="2:2" ht="12.75" x14ac:dyDescent="0.25">
      <c r="B379" s="3"/>
    </row>
    <row r="380" spans="2:2" ht="12.75" x14ac:dyDescent="0.25">
      <c r="B380" s="3"/>
    </row>
    <row r="381" spans="2:2" ht="12.75" x14ac:dyDescent="0.25">
      <c r="B381" s="3"/>
    </row>
    <row r="382" spans="2:2" ht="12.75" x14ac:dyDescent="0.25">
      <c r="B382" s="3"/>
    </row>
    <row r="383" spans="2:2" ht="12.75" x14ac:dyDescent="0.25">
      <c r="B383" s="3"/>
    </row>
    <row r="384" spans="2:2" ht="12.75" x14ac:dyDescent="0.25">
      <c r="B384" s="3"/>
    </row>
    <row r="385" spans="2:2" ht="12.75" x14ac:dyDescent="0.25">
      <c r="B385" s="3"/>
    </row>
    <row r="386" spans="2:2" ht="12.75" x14ac:dyDescent="0.25">
      <c r="B386" s="3"/>
    </row>
    <row r="387" spans="2:2" ht="12.75" x14ac:dyDescent="0.25">
      <c r="B387" s="3"/>
    </row>
    <row r="388" spans="2:2" ht="12.75" x14ac:dyDescent="0.25">
      <c r="B388" s="3"/>
    </row>
    <row r="389" spans="2:2" ht="12.75" x14ac:dyDescent="0.25">
      <c r="B389" s="3"/>
    </row>
    <row r="390" spans="2:2" ht="12.75" x14ac:dyDescent="0.25">
      <c r="B390" s="3"/>
    </row>
    <row r="391" spans="2:2" ht="12.75" x14ac:dyDescent="0.25">
      <c r="B391" s="3"/>
    </row>
    <row r="392" spans="2:2" ht="12.75" x14ac:dyDescent="0.25">
      <c r="B392" s="3"/>
    </row>
    <row r="393" spans="2:2" ht="12.75" x14ac:dyDescent="0.25">
      <c r="B393" s="3"/>
    </row>
    <row r="394" spans="2:2" ht="12.75" x14ac:dyDescent="0.25">
      <c r="B394" s="3"/>
    </row>
    <row r="395" spans="2:2" ht="12.75" x14ac:dyDescent="0.25">
      <c r="B395" s="3"/>
    </row>
    <row r="396" spans="2:2" ht="12.75" x14ac:dyDescent="0.25">
      <c r="B396" s="3"/>
    </row>
    <row r="397" spans="2:2" ht="12.75" x14ac:dyDescent="0.25">
      <c r="B397" s="3"/>
    </row>
    <row r="398" spans="2:2" ht="12.75" x14ac:dyDescent="0.25">
      <c r="B398" s="3"/>
    </row>
    <row r="399" spans="2:2" ht="12.75" x14ac:dyDescent="0.25">
      <c r="B399" s="3"/>
    </row>
    <row r="400" spans="2:2" ht="12.75" x14ac:dyDescent="0.25">
      <c r="B400" s="3"/>
    </row>
    <row r="401" spans="2:2" ht="12.75" x14ac:dyDescent="0.25">
      <c r="B401" s="3"/>
    </row>
    <row r="402" spans="2:2" ht="12.75" x14ac:dyDescent="0.25">
      <c r="B402" s="3"/>
    </row>
    <row r="403" spans="2:2" ht="12.75" x14ac:dyDescent="0.25">
      <c r="B403" s="3"/>
    </row>
    <row r="404" spans="2:2" ht="12.75" x14ac:dyDescent="0.25">
      <c r="B404" s="3"/>
    </row>
    <row r="405" spans="2:2" ht="12.75" x14ac:dyDescent="0.25">
      <c r="B405" s="3"/>
    </row>
    <row r="406" spans="2:2" ht="12.75" x14ac:dyDescent="0.25">
      <c r="B406" s="3"/>
    </row>
    <row r="407" spans="2:2" ht="12.75" x14ac:dyDescent="0.25">
      <c r="B407" s="3"/>
    </row>
    <row r="408" spans="2:2" ht="12.75" x14ac:dyDescent="0.25">
      <c r="B408" s="3"/>
    </row>
    <row r="409" spans="2:2" ht="12.75" x14ac:dyDescent="0.25">
      <c r="B409" s="3"/>
    </row>
    <row r="410" spans="2:2" ht="12.75" x14ac:dyDescent="0.25">
      <c r="B410" s="3"/>
    </row>
    <row r="411" spans="2:2" ht="12.75" x14ac:dyDescent="0.25">
      <c r="B411" s="3"/>
    </row>
    <row r="412" spans="2:2" ht="12.75" x14ac:dyDescent="0.25">
      <c r="B412" s="3"/>
    </row>
    <row r="413" spans="2:2" ht="12.75" x14ac:dyDescent="0.25">
      <c r="B413" s="3"/>
    </row>
    <row r="414" spans="2:2" ht="12.75" x14ac:dyDescent="0.25">
      <c r="B414" s="3"/>
    </row>
    <row r="415" spans="2:2" ht="12.75" x14ac:dyDescent="0.25">
      <c r="B415" s="3"/>
    </row>
    <row r="416" spans="2:2" ht="12.75" x14ac:dyDescent="0.25">
      <c r="B416" s="3"/>
    </row>
    <row r="417" spans="2:2" ht="12.75" x14ac:dyDescent="0.25">
      <c r="B417" s="3"/>
    </row>
    <row r="418" spans="2:2" ht="12.75" x14ac:dyDescent="0.25">
      <c r="B418" s="3"/>
    </row>
    <row r="419" spans="2:2" ht="12.75" x14ac:dyDescent="0.25">
      <c r="B419" s="3"/>
    </row>
    <row r="420" spans="2:2" ht="12.75" x14ac:dyDescent="0.25">
      <c r="B420" s="3"/>
    </row>
    <row r="421" spans="2:2" ht="12.75" x14ac:dyDescent="0.25">
      <c r="B421" s="3"/>
    </row>
    <row r="422" spans="2:2" ht="12.75" x14ac:dyDescent="0.25">
      <c r="B422" s="3"/>
    </row>
    <row r="423" spans="2:2" ht="12.75" x14ac:dyDescent="0.25">
      <c r="B423" s="3"/>
    </row>
    <row r="424" spans="2:2" ht="12.75" x14ac:dyDescent="0.25">
      <c r="B424" s="3"/>
    </row>
    <row r="425" spans="2:2" ht="12.75" x14ac:dyDescent="0.25">
      <c r="B425" s="3"/>
    </row>
    <row r="426" spans="2:2" ht="12.75" x14ac:dyDescent="0.25">
      <c r="B426" s="3"/>
    </row>
    <row r="427" spans="2:2" ht="12.75" x14ac:dyDescent="0.25">
      <c r="B427" s="3"/>
    </row>
    <row r="428" spans="2:2" ht="12.75" x14ac:dyDescent="0.25">
      <c r="B428" s="3"/>
    </row>
    <row r="429" spans="2:2" ht="12.75" x14ac:dyDescent="0.25">
      <c r="B429" s="3"/>
    </row>
    <row r="430" spans="2:2" ht="12.75" x14ac:dyDescent="0.25">
      <c r="B430" s="3"/>
    </row>
    <row r="431" spans="2:2" ht="12.75" x14ac:dyDescent="0.25">
      <c r="B431" s="3"/>
    </row>
    <row r="432" spans="2:2" ht="12.75" x14ac:dyDescent="0.25">
      <c r="B432" s="3"/>
    </row>
    <row r="433" spans="2:2" ht="12.75" x14ac:dyDescent="0.25">
      <c r="B433" s="3"/>
    </row>
    <row r="434" spans="2:2" ht="12.75" x14ac:dyDescent="0.25">
      <c r="B434" s="3"/>
    </row>
    <row r="435" spans="2:2" ht="12.75" x14ac:dyDescent="0.25">
      <c r="B435" s="3"/>
    </row>
    <row r="436" spans="2:2" ht="12.75" x14ac:dyDescent="0.25">
      <c r="B436" s="3"/>
    </row>
    <row r="437" spans="2:2" ht="12.75" x14ac:dyDescent="0.25">
      <c r="B437" s="3"/>
    </row>
    <row r="438" spans="2:2" ht="12.75" x14ac:dyDescent="0.25">
      <c r="B438" s="3"/>
    </row>
    <row r="439" spans="2:2" ht="12.75" x14ac:dyDescent="0.25">
      <c r="B439" s="3"/>
    </row>
    <row r="440" spans="2:2" ht="12.75" x14ac:dyDescent="0.25">
      <c r="B440" s="3"/>
    </row>
    <row r="441" spans="2:2" ht="12.75" x14ac:dyDescent="0.25">
      <c r="B441" s="3"/>
    </row>
    <row r="442" spans="2:2" ht="12.75" x14ac:dyDescent="0.25">
      <c r="B442" s="3"/>
    </row>
    <row r="443" spans="2:2" ht="12.75" x14ac:dyDescent="0.25">
      <c r="B443" s="3"/>
    </row>
    <row r="444" spans="2:2" ht="12.75" x14ac:dyDescent="0.25">
      <c r="B444" s="3"/>
    </row>
    <row r="445" spans="2:2" ht="12.75" x14ac:dyDescent="0.25">
      <c r="B445" s="3"/>
    </row>
    <row r="446" spans="2:2" ht="12.75" x14ac:dyDescent="0.25">
      <c r="B446" s="3"/>
    </row>
    <row r="447" spans="2:2" ht="12.75" x14ac:dyDescent="0.25">
      <c r="B447" s="3"/>
    </row>
    <row r="448" spans="2:2" ht="12.75" x14ac:dyDescent="0.25">
      <c r="B448" s="3"/>
    </row>
    <row r="449" spans="2:2" ht="12.75" x14ac:dyDescent="0.25">
      <c r="B449" s="3"/>
    </row>
    <row r="450" spans="2:2" ht="12.75" x14ac:dyDescent="0.25">
      <c r="B450" s="3"/>
    </row>
    <row r="451" spans="2:2" ht="12.75" x14ac:dyDescent="0.25">
      <c r="B451" s="3"/>
    </row>
    <row r="452" spans="2:2" ht="12.75" x14ac:dyDescent="0.25">
      <c r="B452" s="3"/>
    </row>
    <row r="453" spans="2:2" ht="12.75" x14ac:dyDescent="0.25">
      <c r="B453" s="3"/>
    </row>
    <row r="454" spans="2:2" ht="12.75" x14ac:dyDescent="0.25">
      <c r="B454" s="3"/>
    </row>
    <row r="455" spans="2:2" ht="12.75" x14ac:dyDescent="0.25">
      <c r="B455" s="3"/>
    </row>
    <row r="456" spans="2:2" ht="12.75" x14ac:dyDescent="0.25">
      <c r="B456" s="3"/>
    </row>
    <row r="457" spans="2:2" ht="12.75" x14ac:dyDescent="0.25">
      <c r="B457" s="3"/>
    </row>
    <row r="458" spans="2:2" ht="12.75" x14ac:dyDescent="0.25">
      <c r="B458" s="3"/>
    </row>
    <row r="459" spans="2:2" ht="12.75" x14ac:dyDescent="0.25">
      <c r="B459" s="3"/>
    </row>
    <row r="460" spans="2:2" ht="12.75" x14ac:dyDescent="0.25">
      <c r="B460" s="3"/>
    </row>
    <row r="461" spans="2:2" ht="12.75" x14ac:dyDescent="0.25">
      <c r="B461" s="3"/>
    </row>
    <row r="462" spans="2:2" ht="12.75" x14ac:dyDescent="0.25">
      <c r="B462" s="3"/>
    </row>
    <row r="463" spans="2:2" ht="12.75" x14ac:dyDescent="0.25">
      <c r="B463" s="3"/>
    </row>
    <row r="464" spans="2:2" ht="12.75" x14ac:dyDescent="0.25">
      <c r="B464" s="3"/>
    </row>
    <row r="465" spans="2:2" ht="12.75" x14ac:dyDescent="0.25">
      <c r="B465" s="3"/>
    </row>
    <row r="466" spans="2:2" ht="12.75" x14ac:dyDescent="0.25">
      <c r="B466" s="3"/>
    </row>
    <row r="467" spans="2:2" ht="12.75" x14ac:dyDescent="0.25">
      <c r="B467" s="3"/>
    </row>
    <row r="468" spans="2:2" ht="12.75" x14ac:dyDescent="0.25">
      <c r="B468" s="3"/>
    </row>
    <row r="469" spans="2:2" ht="12.75" x14ac:dyDescent="0.25">
      <c r="B469" s="3"/>
    </row>
    <row r="470" spans="2:2" ht="12.75" x14ac:dyDescent="0.25">
      <c r="B470" s="3"/>
    </row>
    <row r="471" spans="2:2" ht="12.75" x14ac:dyDescent="0.25">
      <c r="B471" s="3"/>
    </row>
    <row r="472" spans="2:2" ht="12.75" x14ac:dyDescent="0.25">
      <c r="B472" s="3"/>
    </row>
    <row r="473" spans="2:2" ht="12.75" x14ac:dyDescent="0.25">
      <c r="B473" s="3"/>
    </row>
    <row r="474" spans="2:2" ht="12.75" x14ac:dyDescent="0.25">
      <c r="B474" s="3"/>
    </row>
    <row r="475" spans="2:2" ht="12.75" x14ac:dyDescent="0.25">
      <c r="B475" s="3"/>
    </row>
    <row r="476" spans="2:2" ht="12.75" x14ac:dyDescent="0.25">
      <c r="B476" s="3"/>
    </row>
    <row r="477" spans="2:2" ht="12.75" x14ac:dyDescent="0.25">
      <c r="B477" s="3"/>
    </row>
    <row r="478" spans="2:2" ht="12.75" x14ac:dyDescent="0.25">
      <c r="B478" s="3"/>
    </row>
    <row r="479" spans="2:2" ht="12.75" x14ac:dyDescent="0.25">
      <c r="B479" s="3"/>
    </row>
    <row r="480" spans="2:2" ht="12.75" x14ac:dyDescent="0.25">
      <c r="B480" s="3"/>
    </row>
    <row r="481" spans="2:2" ht="12.75" x14ac:dyDescent="0.25">
      <c r="B481" s="3"/>
    </row>
    <row r="482" spans="2:2" ht="12.75" x14ac:dyDescent="0.25">
      <c r="B482" s="3"/>
    </row>
    <row r="483" spans="2:2" ht="12.75" x14ac:dyDescent="0.25">
      <c r="B483" s="3"/>
    </row>
    <row r="484" spans="2:2" ht="12.75" x14ac:dyDescent="0.25">
      <c r="B484" s="3"/>
    </row>
    <row r="485" spans="2:2" ht="12.75" x14ac:dyDescent="0.25">
      <c r="B485" s="3"/>
    </row>
    <row r="486" spans="2:2" ht="12.75" x14ac:dyDescent="0.25">
      <c r="B486" s="3"/>
    </row>
    <row r="487" spans="2:2" ht="12.75" x14ac:dyDescent="0.25">
      <c r="B487" s="3"/>
    </row>
    <row r="488" spans="2:2" ht="12.75" x14ac:dyDescent="0.25">
      <c r="B488" s="3"/>
    </row>
    <row r="489" spans="2:2" ht="12.75" x14ac:dyDescent="0.25">
      <c r="B489" s="3"/>
    </row>
    <row r="490" spans="2:2" ht="12.75" x14ac:dyDescent="0.25">
      <c r="B490" s="3"/>
    </row>
    <row r="491" spans="2:2" ht="12.75" x14ac:dyDescent="0.25">
      <c r="B491" s="3"/>
    </row>
    <row r="492" spans="2:2" ht="12.75" x14ac:dyDescent="0.25">
      <c r="B492" s="3"/>
    </row>
    <row r="493" spans="2:2" ht="12.75" x14ac:dyDescent="0.25">
      <c r="B493" s="3"/>
    </row>
    <row r="494" spans="2:2" ht="12.75" x14ac:dyDescent="0.25">
      <c r="B494" s="3"/>
    </row>
    <row r="495" spans="2:2" ht="12.75" x14ac:dyDescent="0.25">
      <c r="B495" s="3"/>
    </row>
    <row r="496" spans="2:2" ht="12.75" x14ac:dyDescent="0.25">
      <c r="B496" s="3"/>
    </row>
    <row r="497" spans="2:2" ht="12.75" x14ac:dyDescent="0.25">
      <c r="B497" s="3"/>
    </row>
    <row r="498" spans="2:2" ht="12.75" x14ac:dyDescent="0.25">
      <c r="B498" s="3"/>
    </row>
    <row r="499" spans="2:2" ht="12.75" x14ac:dyDescent="0.25">
      <c r="B499" s="3"/>
    </row>
    <row r="500" spans="2:2" ht="12.75" x14ac:dyDescent="0.25">
      <c r="B500" s="3"/>
    </row>
    <row r="501" spans="2:2" ht="12.75" x14ac:dyDescent="0.25">
      <c r="B501" s="3"/>
    </row>
    <row r="502" spans="2:2" ht="12.75" x14ac:dyDescent="0.25">
      <c r="B502" s="3"/>
    </row>
    <row r="503" spans="2:2" ht="12.75" x14ac:dyDescent="0.25">
      <c r="B503" s="3"/>
    </row>
    <row r="504" spans="2:2" ht="12.75" x14ac:dyDescent="0.25">
      <c r="B504" s="3"/>
    </row>
    <row r="505" spans="2:2" ht="12.75" x14ac:dyDescent="0.25">
      <c r="B505" s="3"/>
    </row>
    <row r="506" spans="2:2" ht="12.75" x14ac:dyDescent="0.25">
      <c r="B506" s="3"/>
    </row>
    <row r="507" spans="2:2" ht="12.75" x14ac:dyDescent="0.25">
      <c r="B507" s="3"/>
    </row>
    <row r="508" spans="2:2" ht="12.75" x14ac:dyDescent="0.25">
      <c r="B508" s="3"/>
    </row>
    <row r="509" spans="2:2" ht="12.75" x14ac:dyDescent="0.25">
      <c r="B509" s="3"/>
    </row>
    <row r="510" spans="2:2" ht="12.75" x14ac:dyDescent="0.25">
      <c r="B510" s="3"/>
    </row>
    <row r="511" spans="2:2" ht="12.75" x14ac:dyDescent="0.25">
      <c r="B511" s="3"/>
    </row>
    <row r="512" spans="2:2" ht="12.75" x14ac:dyDescent="0.25">
      <c r="B512" s="3"/>
    </row>
    <row r="513" spans="2:2" ht="12.75" x14ac:dyDescent="0.25">
      <c r="B513" s="3"/>
    </row>
    <row r="514" spans="2:2" ht="12.75" x14ac:dyDescent="0.25">
      <c r="B514" s="3"/>
    </row>
    <row r="515" spans="2:2" ht="12.75" x14ac:dyDescent="0.25">
      <c r="B515" s="3"/>
    </row>
    <row r="516" spans="2:2" ht="12.75" x14ac:dyDescent="0.25">
      <c r="B516" s="3"/>
    </row>
    <row r="517" spans="2:2" ht="12.75" x14ac:dyDescent="0.25">
      <c r="B517" s="3"/>
    </row>
    <row r="518" spans="2:2" ht="12.75" x14ac:dyDescent="0.25">
      <c r="B518" s="3"/>
    </row>
    <row r="519" spans="2:2" ht="12.75" x14ac:dyDescent="0.25">
      <c r="B519" s="3"/>
    </row>
    <row r="520" spans="2:2" ht="12.75" x14ac:dyDescent="0.25">
      <c r="B520" s="3"/>
    </row>
    <row r="521" spans="2:2" ht="12.75" x14ac:dyDescent="0.25">
      <c r="B521" s="3"/>
    </row>
    <row r="522" spans="2:2" ht="12.75" x14ac:dyDescent="0.25">
      <c r="B522" s="3"/>
    </row>
    <row r="523" spans="2:2" ht="12.75" x14ac:dyDescent="0.25">
      <c r="B523" s="3"/>
    </row>
    <row r="524" spans="2:2" ht="12.75" x14ac:dyDescent="0.25">
      <c r="B524" s="3"/>
    </row>
    <row r="525" spans="2:2" ht="12.75" x14ac:dyDescent="0.25">
      <c r="B525" s="3"/>
    </row>
    <row r="526" spans="2:2" ht="12.75" x14ac:dyDescent="0.25">
      <c r="B526" s="3"/>
    </row>
    <row r="527" spans="2:2" ht="12.75" x14ac:dyDescent="0.25">
      <c r="B527" s="3"/>
    </row>
    <row r="528" spans="2:2" ht="12.75" x14ac:dyDescent="0.25">
      <c r="B528" s="3"/>
    </row>
    <row r="529" spans="2:2" ht="12.75" x14ac:dyDescent="0.25">
      <c r="B529" s="3"/>
    </row>
    <row r="530" spans="2:2" ht="12.75" x14ac:dyDescent="0.25">
      <c r="B530" s="3"/>
    </row>
    <row r="531" spans="2:2" ht="12.75" x14ac:dyDescent="0.25">
      <c r="B531" s="3"/>
    </row>
    <row r="532" spans="2:2" ht="12.75" x14ac:dyDescent="0.25">
      <c r="B532" s="3"/>
    </row>
    <row r="533" spans="2:2" ht="12.75" x14ac:dyDescent="0.25">
      <c r="B533" s="3"/>
    </row>
    <row r="534" spans="2:2" ht="12.75" x14ac:dyDescent="0.25">
      <c r="B534" s="3"/>
    </row>
    <row r="535" spans="2:2" ht="12.75" x14ac:dyDescent="0.25">
      <c r="B535" s="3"/>
    </row>
    <row r="536" spans="2:2" ht="12.75" x14ac:dyDescent="0.25">
      <c r="B536" s="3"/>
    </row>
    <row r="537" spans="2:2" ht="12.75" x14ac:dyDescent="0.25">
      <c r="B537" s="3"/>
    </row>
    <row r="538" spans="2:2" ht="12.75" x14ac:dyDescent="0.25">
      <c r="B538" s="3"/>
    </row>
    <row r="539" spans="2:2" ht="12.75" x14ac:dyDescent="0.25">
      <c r="B539" s="3"/>
    </row>
    <row r="540" spans="2:2" ht="12.75" x14ac:dyDescent="0.25">
      <c r="B540" s="3"/>
    </row>
    <row r="541" spans="2:2" ht="12.75" x14ac:dyDescent="0.25">
      <c r="B541" s="3"/>
    </row>
    <row r="542" spans="2:2" ht="12.75" x14ac:dyDescent="0.25">
      <c r="B542" s="3"/>
    </row>
    <row r="543" spans="2:2" ht="12.75" x14ac:dyDescent="0.25">
      <c r="B543" s="3"/>
    </row>
    <row r="544" spans="2:2" ht="12.75" x14ac:dyDescent="0.25">
      <c r="B544" s="3"/>
    </row>
    <row r="545" spans="2:2" ht="12.75" x14ac:dyDescent="0.25">
      <c r="B545" s="3"/>
    </row>
    <row r="546" spans="2:2" ht="12.75" x14ac:dyDescent="0.25">
      <c r="B546" s="3"/>
    </row>
    <row r="547" spans="2:2" ht="12.75" x14ac:dyDescent="0.25">
      <c r="B547" s="3"/>
    </row>
    <row r="548" spans="2:2" ht="12.75" x14ac:dyDescent="0.25">
      <c r="B548" s="3"/>
    </row>
    <row r="549" spans="2:2" ht="12.75" x14ac:dyDescent="0.25">
      <c r="B549" s="3"/>
    </row>
    <row r="550" spans="2:2" ht="12.75" x14ac:dyDescent="0.25">
      <c r="B550" s="3"/>
    </row>
    <row r="551" spans="2:2" ht="12.75" x14ac:dyDescent="0.25">
      <c r="B551" s="3"/>
    </row>
    <row r="552" spans="2:2" ht="12.75" x14ac:dyDescent="0.25">
      <c r="B552" s="3"/>
    </row>
    <row r="553" spans="2:2" ht="12.75" x14ac:dyDescent="0.25">
      <c r="B553" s="3"/>
    </row>
    <row r="554" spans="2:2" ht="12.75" x14ac:dyDescent="0.25">
      <c r="B554" s="3"/>
    </row>
    <row r="555" spans="2:2" ht="12.75" x14ac:dyDescent="0.25">
      <c r="B555" s="3"/>
    </row>
    <row r="556" spans="2:2" ht="12.75" x14ac:dyDescent="0.25">
      <c r="B556" s="3"/>
    </row>
    <row r="557" spans="2:2" ht="12.75" x14ac:dyDescent="0.25">
      <c r="B557" s="3"/>
    </row>
    <row r="558" spans="2:2" ht="12.75" x14ac:dyDescent="0.25">
      <c r="B558" s="3"/>
    </row>
    <row r="559" spans="2:2" ht="12.75" x14ac:dyDescent="0.25">
      <c r="B559" s="3"/>
    </row>
    <row r="560" spans="2:2" ht="12.75" x14ac:dyDescent="0.25">
      <c r="B560" s="3"/>
    </row>
    <row r="561" spans="2:2" ht="12.75" x14ac:dyDescent="0.25">
      <c r="B561" s="3"/>
    </row>
    <row r="562" spans="2:2" ht="12.75" x14ac:dyDescent="0.25">
      <c r="B562" s="3"/>
    </row>
    <row r="563" spans="2:2" ht="12.75" x14ac:dyDescent="0.25">
      <c r="B563" s="3"/>
    </row>
    <row r="564" spans="2:2" ht="12.75" x14ac:dyDescent="0.25">
      <c r="B564" s="3"/>
    </row>
    <row r="565" spans="2:2" ht="12.75" x14ac:dyDescent="0.25">
      <c r="B565" s="3"/>
    </row>
    <row r="566" spans="2:2" ht="12.75" x14ac:dyDescent="0.25">
      <c r="B566" s="3"/>
    </row>
    <row r="567" spans="2:2" ht="12.75" x14ac:dyDescent="0.25">
      <c r="B567" s="3"/>
    </row>
    <row r="568" spans="2:2" ht="12.75" x14ac:dyDescent="0.25">
      <c r="B568" s="3"/>
    </row>
    <row r="569" spans="2:2" ht="12.75" x14ac:dyDescent="0.25">
      <c r="B569" s="3"/>
    </row>
    <row r="570" spans="2:2" ht="12.75" x14ac:dyDescent="0.25">
      <c r="B570" s="3"/>
    </row>
    <row r="571" spans="2:2" ht="12.75" x14ac:dyDescent="0.25">
      <c r="B571" s="3"/>
    </row>
    <row r="572" spans="2:2" ht="12.75" x14ac:dyDescent="0.25">
      <c r="B572" s="3"/>
    </row>
    <row r="573" spans="2:2" ht="12.75" x14ac:dyDescent="0.25">
      <c r="B573" s="3"/>
    </row>
    <row r="574" spans="2:2" ht="12.75" x14ac:dyDescent="0.25">
      <c r="B574" s="3"/>
    </row>
    <row r="575" spans="2:2" ht="12.75" x14ac:dyDescent="0.25">
      <c r="B575" s="3"/>
    </row>
    <row r="576" spans="2:2" ht="12.75" x14ac:dyDescent="0.25">
      <c r="B576" s="3"/>
    </row>
    <row r="577" spans="2:2" ht="12.75" x14ac:dyDescent="0.25">
      <c r="B577" s="3"/>
    </row>
    <row r="578" spans="2:2" ht="12.75" x14ac:dyDescent="0.25">
      <c r="B578" s="3"/>
    </row>
    <row r="579" spans="2:2" ht="12.75" x14ac:dyDescent="0.25">
      <c r="B579" s="3"/>
    </row>
    <row r="580" spans="2:2" ht="12.75" x14ac:dyDescent="0.25">
      <c r="B580" s="3"/>
    </row>
    <row r="581" spans="2:2" ht="12.75" x14ac:dyDescent="0.25">
      <c r="B581" s="3"/>
    </row>
    <row r="582" spans="2:2" ht="12.75" x14ac:dyDescent="0.25">
      <c r="B582" s="3"/>
    </row>
    <row r="583" spans="2:2" ht="12.75" x14ac:dyDescent="0.25">
      <c r="B583" s="3"/>
    </row>
    <row r="584" spans="2:2" ht="12.75" x14ac:dyDescent="0.25">
      <c r="B584" s="3"/>
    </row>
    <row r="585" spans="2:2" ht="12.75" x14ac:dyDescent="0.25">
      <c r="B585" s="3"/>
    </row>
    <row r="586" spans="2:2" ht="12.75" x14ac:dyDescent="0.25">
      <c r="B586" s="3"/>
    </row>
    <row r="587" spans="2:2" ht="12.75" x14ac:dyDescent="0.25">
      <c r="B587" s="3"/>
    </row>
    <row r="588" spans="2:2" ht="12.75" x14ac:dyDescent="0.25">
      <c r="B588" s="3"/>
    </row>
    <row r="589" spans="2:2" ht="12.75" x14ac:dyDescent="0.25">
      <c r="B589" s="3"/>
    </row>
    <row r="590" spans="2:2" ht="12.75" x14ac:dyDescent="0.25">
      <c r="B590" s="3"/>
    </row>
    <row r="591" spans="2:2" ht="12.75" x14ac:dyDescent="0.25">
      <c r="B591" s="3"/>
    </row>
    <row r="592" spans="2:2" ht="12.75" x14ac:dyDescent="0.25">
      <c r="B592" s="3"/>
    </row>
    <row r="593" spans="2:2" ht="12.75" x14ac:dyDescent="0.25">
      <c r="B593" s="3"/>
    </row>
    <row r="594" spans="2:2" ht="12.75" x14ac:dyDescent="0.25">
      <c r="B594" s="3"/>
    </row>
    <row r="595" spans="2:2" ht="12.75" x14ac:dyDescent="0.25">
      <c r="B595" s="3"/>
    </row>
    <row r="596" spans="2:2" ht="12.75" x14ac:dyDescent="0.25">
      <c r="B596" s="3"/>
    </row>
    <row r="597" spans="2:2" ht="12.75" x14ac:dyDescent="0.25">
      <c r="B597" s="3"/>
    </row>
    <row r="598" spans="2:2" ht="12.75" x14ac:dyDescent="0.25">
      <c r="B598" s="3"/>
    </row>
    <row r="599" spans="2:2" ht="12.75" x14ac:dyDescent="0.25">
      <c r="B599" s="3"/>
    </row>
    <row r="600" spans="2:2" ht="12.75" x14ac:dyDescent="0.25">
      <c r="B600" s="3"/>
    </row>
    <row r="601" spans="2:2" ht="12.75" x14ac:dyDescent="0.25">
      <c r="B601" s="3"/>
    </row>
    <row r="602" spans="2:2" ht="12.75" x14ac:dyDescent="0.25">
      <c r="B602" s="3"/>
    </row>
    <row r="603" spans="2:2" ht="12.75" x14ac:dyDescent="0.25">
      <c r="B603" s="3"/>
    </row>
    <row r="604" spans="2:2" ht="12.75" x14ac:dyDescent="0.25">
      <c r="B604" s="3"/>
    </row>
    <row r="605" spans="2:2" ht="12.75" x14ac:dyDescent="0.25">
      <c r="B605" s="3"/>
    </row>
    <row r="606" spans="2:2" ht="12.75" x14ac:dyDescent="0.25">
      <c r="B606" s="3"/>
    </row>
    <row r="607" spans="2:2" ht="12.75" x14ac:dyDescent="0.25">
      <c r="B607" s="3"/>
    </row>
    <row r="608" spans="2:2" ht="12.75" x14ac:dyDescent="0.25">
      <c r="B608" s="3"/>
    </row>
    <row r="609" spans="2:2" ht="12.75" x14ac:dyDescent="0.25">
      <c r="B609" s="3"/>
    </row>
    <row r="610" spans="2:2" ht="12.75" x14ac:dyDescent="0.25">
      <c r="B610" s="3"/>
    </row>
    <row r="611" spans="2:2" ht="12.75" x14ac:dyDescent="0.25">
      <c r="B611" s="3"/>
    </row>
    <row r="612" spans="2:2" ht="12.75" x14ac:dyDescent="0.25">
      <c r="B612" s="3"/>
    </row>
    <row r="613" spans="2:2" ht="12.75" x14ac:dyDescent="0.25">
      <c r="B613" s="3"/>
    </row>
    <row r="614" spans="2:2" ht="12.75" x14ac:dyDescent="0.25">
      <c r="B614" s="3"/>
    </row>
    <row r="615" spans="2:2" ht="12.75" x14ac:dyDescent="0.25">
      <c r="B615" s="3"/>
    </row>
    <row r="616" spans="2:2" ht="12.75" x14ac:dyDescent="0.25">
      <c r="B616" s="3"/>
    </row>
    <row r="617" spans="2:2" ht="12.75" x14ac:dyDescent="0.25">
      <c r="B617" s="3"/>
    </row>
    <row r="618" spans="2:2" ht="12.75" x14ac:dyDescent="0.25">
      <c r="B618" s="3"/>
    </row>
    <row r="619" spans="2:2" ht="12.75" x14ac:dyDescent="0.25">
      <c r="B619" s="3"/>
    </row>
    <row r="620" spans="2:2" ht="12.75" x14ac:dyDescent="0.25">
      <c r="B620" s="3"/>
    </row>
    <row r="621" spans="2:2" ht="12.75" x14ac:dyDescent="0.25">
      <c r="B621" s="3"/>
    </row>
    <row r="622" spans="2:2" ht="12.75" x14ac:dyDescent="0.25">
      <c r="B622" s="3"/>
    </row>
    <row r="623" spans="2:2" ht="12.75" x14ac:dyDescent="0.25">
      <c r="B623" s="3"/>
    </row>
    <row r="624" spans="2:2" ht="12.75" x14ac:dyDescent="0.25">
      <c r="B624" s="3"/>
    </row>
    <row r="625" spans="2:2" ht="12.75" x14ac:dyDescent="0.25">
      <c r="B625" s="3"/>
    </row>
    <row r="626" spans="2:2" ht="12.75" x14ac:dyDescent="0.25">
      <c r="B626" s="3"/>
    </row>
    <row r="627" spans="2:2" ht="12.75" x14ac:dyDescent="0.25">
      <c r="B627" s="3"/>
    </row>
    <row r="628" spans="2:2" ht="12.75" x14ac:dyDescent="0.25">
      <c r="B628" s="3"/>
    </row>
    <row r="629" spans="2:2" ht="12.75" x14ac:dyDescent="0.25">
      <c r="B629" s="3"/>
    </row>
    <row r="630" spans="2:2" ht="12.75" x14ac:dyDescent="0.25">
      <c r="B630" s="3"/>
    </row>
    <row r="631" spans="2:2" ht="12.75" x14ac:dyDescent="0.25">
      <c r="B631" s="3"/>
    </row>
    <row r="632" spans="2:2" ht="12.75" x14ac:dyDescent="0.25">
      <c r="B632" s="3"/>
    </row>
    <row r="633" spans="2:2" ht="12.75" x14ac:dyDescent="0.25">
      <c r="B633" s="3"/>
    </row>
    <row r="634" spans="2:2" ht="12.75" x14ac:dyDescent="0.25">
      <c r="B634" s="3"/>
    </row>
    <row r="635" spans="2:2" ht="12.75" x14ac:dyDescent="0.25">
      <c r="B635" s="3"/>
    </row>
    <row r="636" spans="2:2" ht="12.75" x14ac:dyDescent="0.25">
      <c r="B636" s="3"/>
    </row>
    <row r="637" spans="2:2" ht="12.75" x14ac:dyDescent="0.25">
      <c r="B637" s="3"/>
    </row>
    <row r="638" spans="2:2" ht="12.75" x14ac:dyDescent="0.25">
      <c r="B638" s="3"/>
    </row>
    <row r="639" spans="2:2" ht="12.75" x14ac:dyDescent="0.25">
      <c r="B639" s="3"/>
    </row>
    <row r="640" spans="2:2" ht="12.75" x14ac:dyDescent="0.25">
      <c r="B640" s="3"/>
    </row>
    <row r="641" spans="2:2" ht="12.75" x14ac:dyDescent="0.25">
      <c r="B641" s="3"/>
    </row>
    <row r="642" spans="2:2" ht="12.75" x14ac:dyDescent="0.25">
      <c r="B642" s="3"/>
    </row>
    <row r="643" spans="2:2" ht="12.75" x14ac:dyDescent="0.25">
      <c r="B643" s="3"/>
    </row>
    <row r="644" spans="2:2" ht="12.75" x14ac:dyDescent="0.25">
      <c r="B644" s="3"/>
    </row>
    <row r="645" spans="2:2" ht="12.75" x14ac:dyDescent="0.25">
      <c r="B645" s="3"/>
    </row>
    <row r="646" spans="2:2" ht="12.75" x14ac:dyDescent="0.25">
      <c r="B646" s="3"/>
    </row>
    <row r="647" spans="2:2" ht="12.75" x14ac:dyDescent="0.25">
      <c r="B647" s="3"/>
    </row>
    <row r="648" spans="2:2" ht="12.75" x14ac:dyDescent="0.25">
      <c r="B648" s="3"/>
    </row>
    <row r="649" spans="2:2" ht="12.75" x14ac:dyDescent="0.25">
      <c r="B649" s="3"/>
    </row>
    <row r="650" spans="2:2" ht="12.75" x14ac:dyDescent="0.25">
      <c r="B650" s="3"/>
    </row>
    <row r="651" spans="2:2" ht="12.75" x14ac:dyDescent="0.25">
      <c r="B651" s="3"/>
    </row>
    <row r="652" spans="2:2" ht="12.75" x14ac:dyDescent="0.25">
      <c r="B652" s="3"/>
    </row>
    <row r="653" spans="2:2" ht="12.75" x14ac:dyDescent="0.25">
      <c r="B653" s="3"/>
    </row>
    <row r="654" spans="2:2" ht="12.75" x14ac:dyDescent="0.25">
      <c r="B654" s="3"/>
    </row>
    <row r="655" spans="2:2" ht="12.75" x14ac:dyDescent="0.25">
      <c r="B655" s="3"/>
    </row>
    <row r="656" spans="2:2" ht="12.75" x14ac:dyDescent="0.25">
      <c r="B656" s="3"/>
    </row>
    <row r="657" spans="2:2" ht="12.75" x14ac:dyDescent="0.25">
      <c r="B657" s="3"/>
    </row>
    <row r="658" spans="2:2" ht="12.75" x14ac:dyDescent="0.25">
      <c r="B658" s="3"/>
    </row>
    <row r="659" spans="2:2" ht="12.75" x14ac:dyDescent="0.25">
      <c r="B659" s="3"/>
    </row>
    <row r="660" spans="2:2" ht="12.75" x14ac:dyDescent="0.25">
      <c r="B660" s="3"/>
    </row>
    <row r="661" spans="2:2" ht="12.75" x14ac:dyDescent="0.25">
      <c r="B661" s="3"/>
    </row>
    <row r="662" spans="2:2" ht="12.75" x14ac:dyDescent="0.25">
      <c r="B662" s="3"/>
    </row>
    <row r="663" spans="2:2" ht="12.75" x14ac:dyDescent="0.25">
      <c r="B663" s="3"/>
    </row>
    <row r="664" spans="2:2" ht="12.75" x14ac:dyDescent="0.25">
      <c r="B664" s="3"/>
    </row>
    <row r="665" spans="2:2" ht="12.75" x14ac:dyDescent="0.25">
      <c r="B665" s="3"/>
    </row>
    <row r="666" spans="2:2" ht="12.75" x14ac:dyDescent="0.25">
      <c r="B666" s="3"/>
    </row>
    <row r="667" spans="2:2" ht="12.75" x14ac:dyDescent="0.25">
      <c r="B667" s="3"/>
    </row>
    <row r="668" spans="2:2" ht="12.75" x14ac:dyDescent="0.25">
      <c r="B668" s="3"/>
    </row>
    <row r="669" spans="2:2" ht="12.75" x14ac:dyDescent="0.25">
      <c r="B669" s="3"/>
    </row>
    <row r="670" spans="2:2" ht="12.75" x14ac:dyDescent="0.25">
      <c r="B670" s="3"/>
    </row>
    <row r="671" spans="2:2" ht="12.75" x14ac:dyDescent="0.25">
      <c r="B671" s="3"/>
    </row>
    <row r="672" spans="2:2" ht="12.75" x14ac:dyDescent="0.25">
      <c r="B672" s="3"/>
    </row>
    <row r="673" spans="2:2" ht="12.75" x14ac:dyDescent="0.25">
      <c r="B673" s="3"/>
    </row>
    <row r="674" spans="2:2" ht="12.75" x14ac:dyDescent="0.25">
      <c r="B674" s="3"/>
    </row>
    <row r="675" spans="2:2" ht="12.75" x14ac:dyDescent="0.25">
      <c r="B675" s="3"/>
    </row>
    <row r="676" spans="2:2" ht="12.75" x14ac:dyDescent="0.25">
      <c r="B676" s="3"/>
    </row>
    <row r="677" spans="2:2" ht="12.75" x14ac:dyDescent="0.25">
      <c r="B677" s="3"/>
    </row>
    <row r="678" spans="2:2" ht="12.75" x14ac:dyDescent="0.25">
      <c r="B678" s="3"/>
    </row>
    <row r="679" spans="2:2" ht="12.75" x14ac:dyDescent="0.25">
      <c r="B679" s="3"/>
    </row>
    <row r="680" spans="2:2" ht="12.75" x14ac:dyDescent="0.25">
      <c r="B680" s="3"/>
    </row>
    <row r="681" spans="2:2" ht="12.75" x14ac:dyDescent="0.25">
      <c r="B681" s="3"/>
    </row>
    <row r="682" spans="2:2" ht="12.75" x14ac:dyDescent="0.25">
      <c r="B682" s="3"/>
    </row>
    <row r="683" spans="2:2" ht="12.75" x14ac:dyDescent="0.25">
      <c r="B683" s="3"/>
    </row>
    <row r="684" spans="2:2" ht="12.75" x14ac:dyDescent="0.25">
      <c r="B684" s="3"/>
    </row>
    <row r="685" spans="2:2" ht="12.75" x14ac:dyDescent="0.25">
      <c r="B685" s="3"/>
    </row>
    <row r="686" spans="2:2" ht="12.75" x14ac:dyDescent="0.25">
      <c r="B686" s="3"/>
    </row>
    <row r="687" spans="2:2" ht="12.75" x14ac:dyDescent="0.25">
      <c r="B687" s="3"/>
    </row>
    <row r="688" spans="2:2" ht="12.75" x14ac:dyDescent="0.25">
      <c r="B688" s="3"/>
    </row>
    <row r="689" spans="2:2" ht="12.75" x14ac:dyDescent="0.25">
      <c r="B689" s="3"/>
    </row>
    <row r="690" spans="2:2" ht="12.75" x14ac:dyDescent="0.25">
      <c r="B690" s="3"/>
    </row>
    <row r="691" spans="2:2" ht="12.75" x14ac:dyDescent="0.25">
      <c r="B691" s="3"/>
    </row>
    <row r="692" spans="2:2" ht="12.75" x14ac:dyDescent="0.25">
      <c r="B692" s="3"/>
    </row>
    <row r="693" spans="2:2" ht="12.75" x14ac:dyDescent="0.25">
      <c r="B693" s="3"/>
    </row>
    <row r="694" spans="2:2" ht="12.75" x14ac:dyDescent="0.25">
      <c r="B694" s="3"/>
    </row>
    <row r="695" spans="2:2" ht="12.75" x14ac:dyDescent="0.25">
      <c r="B695" s="3"/>
    </row>
    <row r="696" spans="2:2" ht="12.75" x14ac:dyDescent="0.25">
      <c r="B696" s="3"/>
    </row>
    <row r="697" spans="2:2" ht="12.75" x14ac:dyDescent="0.25">
      <c r="B697" s="3"/>
    </row>
    <row r="698" spans="2:2" ht="12.75" x14ac:dyDescent="0.25">
      <c r="B698" s="3"/>
    </row>
    <row r="699" spans="2:2" ht="12.75" x14ac:dyDescent="0.25">
      <c r="B699" s="3"/>
    </row>
    <row r="700" spans="2:2" ht="12.75" x14ac:dyDescent="0.25">
      <c r="B700" s="3"/>
    </row>
    <row r="701" spans="2:2" ht="12.75" x14ac:dyDescent="0.25">
      <c r="B701" s="3"/>
    </row>
    <row r="702" spans="2:2" ht="12.75" x14ac:dyDescent="0.25">
      <c r="B702" s="3"/>
    </row>
    <row r="703" spans="2:2" ht="12.75" x14ac:dyDescent="0.25">
      <c r="B703" s="3"/>
    </row>
    <row r="704" spans="2:2" ht="12.75" x14ac:dyDescent="0.25">
      <c r="B704" s="3"/>
    </row>
    <row r="705" spans="2:2" ht="12.75" x14ac:dyDescent="0.25">
      <c r="B705" s="3"/>
    </row>
    <row r="706" spans="2:2" ht="12.75" x14ac:dyDescent="0.25">
      <c r="B706" s="3"/>
    </row>
    <row r="707" spans="2:2" ht="12.75" x14ac:dyDescent="0.25">
      <c r="B707" s="3"/>
    </row>
    <row r="708" spans="2:2" ht="12.75" x14ac:dyDescent="0.25">
      <c r="B708" s="3"/>
    </row>
    <row r="709" spans="2:2" ht="12.75" x14ac:dyDescent="0.25">
      <c r="B709" s="3"/>
    </row>
    <row r="710" spans="2:2" ht="12.75" x14ac:dyDescent="0.25">
      <c r="B710" s="3"/>
    </row>
    <row r="711" spans="2:2" ht="12.75" x14ac:dyDescent="0.25">
      <c r="B711" s="3"/>
    </row>
    <row r="712" spans="2:2" ht="12.75" x14ac:dyDescent="0.25">
      <c r="B712" s="3"/>
    </row>
    <row r="713" spans="2:2" ht="12.75" x14ac:dyDescent="0.25">
      <c r="B713" s="3"/>
    </row>
    <row r="714" spans="2:2" ht="12.75" x14ac:dyDescent="0.25">
      <c r="B714" s="3"/>
    </row>
    <row r="715" spans="2:2" ht="12.75" x14ac:dyDescent="0.25">
      <c r="B715" s="3"/>
    </row>
    <row r="716" spans="2:2" ht="12.75" x14ac:dyDescent="0.25">
      <c r="B716" s="3"/>
    </row>
    <row r="717" spans="2:2" ht="12.75" x14ac:dyDescent="0.25">
      <c r="B717" s="3"/>
    </row>
    <row r="718" spans="2:2" ht="12.75" x14ac:dyDescent="0.25">
      <c r="B718" s="3"/>
    </row>
    <row r="719" spans="2:2" ht="12.75" x14ac:dyDescent="0.25">
      <c r="B719" s="3"/>
    </row>
    <row r="720" spans="2:2" ht="12.75" x14ac:dyDescent="0.25">
      <c r="B720" s="3"/>
    </row>
    <row r="721" spans="2:2" ht="12.75" x14ac:dyDescent="0.25">
      <c r="B721" s="3"/>
    </row>
    <row r="722" spans="2:2" ht="12.75" x14ac:dyDescent="0.25">
      <c r="B722" s="3"/>
    </row>
    <row r="723" spans="2:2" ht="12.75" x14ac:dyDescent="0.25">
      <c r="B723" s="3"/>
    </row>
    <row r="724" spans="2:2" ht="12.75" x14ac:dyDescent="0.25">
      <c r="B724" s="3"/>
    </row>
    <row r="725" spans="2:2" ht="12.75" x14ac:dyDescent="0.25">
      <c r="B725" s="3"/>
    </row>
    <row r="726" spans="2:2" ht="12.75" x14ac:dyDescent="0.25">
      <c r="B726" s="3"/>
    </row>
    <row r="727" spans="2:2" ht="12.75" x14ac:dyDescent="0.25">
      <c r="B727" s="3"/>
    </row>
    <row r="728" spans="2:2" ht="12.75" x14ac:dyDescent="0.25">
      <c r="B728" s="3"/>
    </row>
    <row r="729" spans="2:2" ht="12.75" x14ac:dyDescent="0.25">
      <c r="B729" s="3"/>
    </row>
    <row r="730" spans="2:2" ht="12.75" x14ac:dyDescent="0.25">
      <c r="B730" s="3"/>
    </row>
    <row r="731" spans="2:2" ht="12.75" x14ac:dyDescent="0.25">
      <c r="B731" s="3"/>
    </row>
    <row r="732" spans="2:2" ht="12.75" x14ac:dyDescent="0.25">
      <c r="B732" s="3"/>
    </row>
    <row r="733" spans="2:2" ht="12.75" x14ac:dyDescent="0.25">
      <c r="B733" s="3"/>
    </row>
    <row r="734" spans="2:2" ht="12.75" x14ac:dyDescent="0.25">
      <c r="B734" s="3"/>
    </row>
    <row r="735" spans="2:2" ht="12.75" x14ac:dyDescent="0.25">
      <c r="B735" s="3"/>
    </row>
    <row r="736" spans="2:2" ht="12.75" x14ac:dyDescent="0.25">
      <c r="B736" s="3"/>
    </row>
    <row r="737" spans="2:2" ht="12.75" x14ac:dyDescent="0.25">
      <c r="B737" s="3"/>
    </row>
    <row r="738" spans="2:2" ht="12.75" x14ac:dyDescent="0.25">
      <c r="B738" s="3"/>
    </row>
    <row r="739" spans="2:2" ht="12.75" x14ac:dyDescent="0.25">
      <c r="B739" s="3"/>
    </row>
    <row r="740" spans="2:2" ht="12.75" x14ac:dyDescent="0.25">
      <c r="B740" s="3"/>
    </row>
    <row r="741" spans="2:2" ht="12.75" x14ac:dyDescent="0.25">
      <c r="B741" s="3"/>
    </row>
    <row r="742" spans="2:2" ht="12.75" x14ac:dyDescent="0.25">
      <c r="B742" s="3"/>
    </row>
    <row r="743" spans="2:2" ht="12.75" x14ac:dyDescent="0.25">
      <c r="B743" s="3"/>
    </row>
    <row r="744" spans="2:2" ht="12.75" x14ac:dyDescent="0.25">
      <c r="B744" s="3"/>
    </row>
    <row r="745" spans="2:2" ht="12.75" x14ac:dyDescent="0.25">
      <c r="B745" s="3"/>
    </row>
    <row r="746" spans="2:2" ht="12.75" x14ac:dyDescent="0.25">
      <c r="B746" s="3"/>
    </row>
    <row r="747" spans="2:2" ht="12.75" x14ac:dyDescent="0.25">
      <c r="B747" s="3"/>
    </row>
    <row r="748" spans="2:2" ht="12.75" x14ac:dyDescent="0.25">
      <c r="B748" s="3"/>
    </row>
    <row r="749" spans="2:2" ht="12.75" x14ac:dyDescent="0.25">
      <c r="B749" s="3"/>
    </row>
    <row r="750" spans="2:2" ht="12.75" x14ac:dyDescent="0.25">
      <c r="B750" s="3"/>
    </row>
    <row r="751" spans="2:2" ht="12.75" x14ac:dyDescent="0.25">
      <c r="B751" s="3"/>
    </row>
    <row r="752" spans="2:2" ht="12.75" x14ac:dyDescent="0.25">
      <c r="B752" s="3"/>
    </row>
    <row r="753" spans="2:2" ht="12.75" x14ac:dyDescent="0.25">
      <c r="B753" s="3"/>
    </row>
    <row r="754" spans="2:2" ht="12.75" x14ac:dyDescent="0.25">
      <c r="B754" s="3"/>
    </row>
    <row r="755" spans="2:2" ht="12.75" x14ac:dyDescent="0.25">
      <c r="B755" s="3"/>
    </row>
    <row r="756" spans="2:2" ht="12.75" x14ac:dyDescent="0.25">
      <c r="B756" s="3"/>
    </row>
    <row r="757" spans="2:2" ht="12.75" x14ac:dyDescent="0.25">
      <c r="B757" s="3"/>
    </row>
    <row r="758" spans="2:2" ht="12.75" x14ac:dyDescent="0.25">
      <c r="B758" s="3"/>
    </row>
    <row r="759" spans="2:2" ht="12.75" x14ac:dyDescent="0.25">
      <c r="B759" s="3"/>
    </row>
    <row r="760" spans="2:2" ht="12.75" x14ac:dyDescent="0.25">
      <c r="B760" s="3"/>
    </row>
    <row r="761" spans="2:2" ht="12.75" x14ac:dyDescent="0.25">
      <c r="B761" s="3"/>
    </row>
    <row r="762" spans="2:2" ht="12.75" x14ac:dyDescent="0.25">
      <c r="B762" s="3"/>
    </row>
    <row r="763" spans="2:2" ht="12.75" x14ac:dyDescent="0.25">
      <c r="B763" s="3"/>
    </row>
    <row r="764" spans="2:2" ht="12.75" x14ac:dyDescent="0.25">
      <c r="B764" s="3"/>
    </row>
    <row r="765" spans="2:2" ht="12.75" x14ac:dyDescent="0.25">
      <c r="B765" s="3"/>
    </row>
    <row r="766" spans="2:2" ht="12.75" x14ac:dyDescent="0.25">
      <c r="B766" s="3"/>
    </row>
    <row r="767" spans="2:2" ht="12.75" x14ac:dyDescent="0.25">
      <c r="B767" s="3"/>
    </row>
    <row r="768" spans="2:2" ht="12.75" x14ac:dyDescent="0.25">
      <c r="B768" s="3"/>
    </row>
    <row r="769" spans="2:2" ht="12.75" x14ac:dyDescent="0.25">
      <c r="B769" s="3"/>
    </row>
    <row r="770" spans="2:2" ht="12.75" x14ac:dyDescent="0.25">
      <c r="B770" s="3"/>
    </row>
    <row r="771" spans="2:2" ht="12.75" x14ac:dyDescent="0.25">
      <c r="B771" s="3"/>
    </row>
    <row r="772" spans="2:2" ht="12.75" x14ac:dyDescent="0.25">
      <c r="B772" s="3"/>
    </row>
    <row r="773" spans="2:2" ht="12.75" x14ac:dyDescent="0.25">
      <c r="B773" s="3"/>
    </row>
    <row r="774" spans="2:2" ht="12.75" x14ac:dyDescent="0.25">
      <c r="B774" s="3"/>
    </row>
    <row r="775" spans="2:2" ht="12.75" x14ac:dyDescent="0.25">
      <c r="B775" s="3"/>
    </row>
    <row r="776" spans="2:2" ht="12.75" x14ac:dyDescent="0.25">
      <c r="B776" s="3"/>
    </row>
    <row r="777" spans="2:2" ht="12.75" x14ac:dyDescent="0.25">
      <c r="B777" s="3"/>
    </row>
    <row r="778" spans="2:2" ht="12.75" x14ac:dyDescent="0.25">
      <c r="B778" s="3"/>
    </row>
    <row r="779" spans="2:2" ht="12.75" x14ac:dyDescent="0.25">
      <c r="B779" s="3"/>
    </row>
    <row r="780" spans="2:2" ht="12.75" x14ac:dyDescent="0.25">
      <c r="B780" s="3"/>
    </row>
    <row r="781" spans="2:2" ht="12.75" x14ac:dyDescent="0.25">
      <c r="B781" s="3"/>
    </row>
    <row r="782" spans="2:2" ht="12.75" x14ac:dyDescent="0.25">
      <c r="B782" s="3"/>
    </row>
    <row r="783" spans="2:2" ht="12.75" x14ac:dyDescent="0.25">
      <c r="B783" s="3"/>
    </row>
    <row r="784" spans="2:2" ht="12.75" x14ac:dyDescent="0.25">
      <c r="B784" s="3"/>
    </row>
    <row r="785" spans="2:2" ht="12.75" x14ac:dyDescent="0.25">
      <c r="B785" s="3"/>
    </row>
    <row r="786" spans="2:2" ht="12.75" x14ac:dyDescent="0.25">
      <c r="B786" s="3"/>
    </row>
    <row r="787" spans="2:2" ht="12.75" x14ac:dyDescent="0.25">
      <c r="B787" s="3"/>
    </row>
    <row r="788" spans="2:2" ht="12.75" x14ac:dyDescent="0.25">
      <c r="B788" s="3"/>
    </row>
    <row r="789" spans="2:2" ht="12.75" x14ac:dyDescent="0.25">
      <c r="B789" s="3"/>
    </row>
    <row r="790" spans="2:2" ht="12.75" x14ac:dyDescent="0.25">
      <c r="B790" s="3"/>
    </row>
    <row r="791" spans="2:2" ht="12.75" x14ac:dyDescent="0.25">
      <c r="B791" s="3"/>
    </row>
    <row r="792" spans="2:2" ht="12.75" x14ac:dyDescent="0.25">
      <c r="B792" s="3"/>
    </row>
    <row r="793" spans="2:2" ht="12.75" x14ac:dyDescent="0.25">
      <c r="B793" s="3"/>
    </row>
    <row r="794" spans="2:2" ht="12.75" x14ac:dyDescent="0.25">
      <c r="B794" s="3"/>
    </row>
    <row r="795" spans="2:2" ht="12.75" x14ac:dyDescent="0.25">
      <c r="B795" s="3"/>
    </row>
    <row r="796" spans="2:2" ht="12.75" x14ac:dyDescent="0.25">
      <c r="B796" s="3"/>
    </row>
    <row r="797" spans="2:2" ht="12.75" x14ac:dyDescent="0.25">
      <c r="B797" s="3"/>
    </row>
    <row r="798" spans="2:2" ht="12.75" x14ac:dyDescent="0.25">
      <c r="B798" s="3"/>
    </row>
    <row r="799" spans="2:2" ht="12.75" x14ac:dyDescent="0.25">
      <c r="B799" s="3"/>
    </row>
    <row r="800" spans="2:2" ht="12.75" x14ac:dyDescent="0.25">
      <c r="B800" s="3"/>
    </row>
    <row r="801" spans="2:2" ht="12.75" x14ac:dyDescent="0.25">
      <c r="B801" s="3"/>
    </row>
    <row r="802" spans="2:2" ht="12.75" x14ac:dyDescent="0.25">
      <c r="B802" s="3"/>
    </row>
    <row r="803" spans="2:2" ht="12.75" x14ac:dyDescent="0.25">
      <c r="B803" s="3"/>
    </row>
    <row r="804" spans="2:2" ht="12.75" x14ac:dyDescent="0.25">
      <c r="B804" s="3"/>
    </row>
    <row r="805" spans="2:2" ht="12.75" x14ac:dyDescent="0.25">
      <c r="B805" s="3"/>
    </row>
    <row r="806" spans="2:2" ht="12.75" x14ac:dyDescent="0.25">
      <c r="B806" s="3"/>
    </row>
    <row r="807" spans="2:2" ht="12.75" x14ac:dyDescent="0.25">
      <c r="B807" s="3"/>
    </row>
    <row r="808" spans="2:2" ht="12.75" x14ac:dyDescent="0.25">
      <c r="B808" s="3"/>
    </row>
    <row r="809" spans="2:2" ht="12.75" x14ac:dyDescent="0.25">
      <c r="B809" s="3"/>
    </row>
    <row r="810" spans="2:2" ht="12.75" x14ac:dyDescent="0.25">
      <c r="B810" s="3"/>
    </row>
    <row r="811" spans="2:2" ht="12.75" x14ac:dyDescent="0.25">
      <c r="B811" s="3"/>
    </row>
    <row r="812" spans="2:2" ht="12.75" x14ac:dyDescent="0.25">
      <c r="B812" s="3"/>
    </row>
    <row r="813" spans="2:2" ht="12.75" x14ac:dyDescent="0.25">
      <c r="B813" s="3"/>
    </row>
    <row r="814" spans="2:2" ht="12.75" x14ac:dyDescent="0.25">
      <c r="B814" s="3"/>
    </row>
    <row r="815" spans="2:2" ht="12.75" x14ac:dyDescent="0.25">
      <c r="B815" s="3"/>
    </row>
    <row r="816" spans="2:2" ht="12.75" x14ac:dyDescent="0.25">
      <c r="B816" s="3"/>
    </row>
    <row r="817" spans="2:2" ht="12.75" x14ac:dyDescent="0.25">
      <c r="B817" s="3"/>
    </row>
    <row r="818" spans="2:2" ht="12.75" x14ac:dyDescent="0.25">
      <c r="B818" s="3"/>
    </row>
    <row r="819" spans="2:2" ht="12.75" x14ac:dyDescent="0.25">
      <c r="B819" s="3"/>
    </row>
    <row r="820" spans="2:2" ht="12.75" x14ac:dyDescent="0.25">
      <c r="B820" s="3"/>
    </row>
    <row r="821" spans="2:2" ht="12.75" x14ac:dyDescent="0.25">
      <c r="B821" s="3"/>
    </row>
    <row r="822" spans="2:2" ht="12.75" x14ac:dyDescent="0.25">
      <c r="B822" s="3"/>
    </row>
    <row r="823" spans="2:2" ht="12.75" x14ac:dyDescent="0.25">
      <c r="B823" s="3"/>
    </row>
    <row r="824" spans="2:2" ht="12.75" x14ac:dyDescent="0.25">
      <c r="B824" s="3"/>
    </row>
    <row r="825" spans="2:2" ht="12.75" x14ac:dyDescent="0.25">
      <c r="B825" s="3"/>
    </row>
    <row r="826" spans="2:2" ht="12.75" x14ac:dyDescent="0.25">
      <c r="B826" s="3"/>
    </row>
    <row r="827" spans="2:2" ht="12.75" x14ac:dyDescent="0.25">
      <c r="B827" s="3"/>
    </row>
    <row r="828" spans="2:2" ht="12.75" x14ac:dyDescent="0.25">
      <c r="B828" s="3"/>
    </row>
    <row r="829" spans="2:2" ht="12.75" x14ac:dyDescent="0.25">
      <c r="B829" s="3"/>
    </row>
    <row r="830" spans="2:2" ht="12.75" x14ac:dyDescent="0.25">
      <c r="B830" s="3"/>
    </row>
    <row r="831" spans="2:2" ht="12.75" x14ac:dyDescent="0.25">
      <c r="B831" s="3"/>
    </row>
    <row r="832" spans="2:2" ht="12.75" x14ac:dyDescent="0.25">
      <c r="B832" s="3"/>
    </row>
    <row r="833" spans="2:2" ht="12.75" x14ac:dyDescent="0.25">
      <c r="B833" s="3"/>
    </row>
    <row r="834" spans="2:2" ht="12.75" x14ac:dyDescent="0.25">
      <c r="B834" s="3"/>
    </row>
    <row r="835" spans="2:2" ht="12.75" x14ac:dyDescent="0.25">
      <c r="B835" s="3"/>
    </row>
    <row r="836" spans="2:2" ht="12.75" x14ac:dyDescent="0.25">
      <c r="B836" s="3"/>
    </row>
    <row r="837" spans="2:2" ht="12.75" x14ac:dyDescent="0.25">
      <c r="B837" s="3"/>
    </row>
    <row r="838" spans="2:2" ht="12.75" x14ac:dyDescent="0.25">
      <c r="B838" s="3"/>
    </row>
    <row r="839" spans="2:2" ht="12.75" x14ac:dyDescent="0.25">
      <c r="B839" s="3"/>
    </row>
    <row r="840" spans="2:2" ht="12.75" x14ac:dyDescent="0.25">
      <c r="B840" s="3"/>
    </row>
    <row r="841" spans="2:2" ht="12.75" x14ac:dyDescent="0.25">
      <c r="B841" s="3"/>
    </row>
    <row r="842" spans="2:2" ht="12.75" x14ac:dyDescent="0.25">
      <c r="B842" s="3"/>
    </row>
    <row r="843" spans="2:2" ht="12.75" x14ac:dyDescent="0.25">
      <c r="B843" s="3"/>
    </row>
    <row r="844" spans="2:2" ht="12.75" x14ac:dyDescent="0.25">
      <c r="B844" s="3"/>
    </row>
    <row r="845" spans="2:2" ht="12.75" x14ac:dyDescent="0.25">
      <c r="B845" s="3"/>
    </row>
    <row r="846" spans="2:2" ht="12.75" x14ac:dyDescent="0.25">
      <c r="B846" s="3"/>
    </row>
    <row r="847" spans="2:2" ht="12.75" x14ac:dyDescent="0.25">
      <c r="B847" s="3"/>
    </row>
    <row r="848" spans="2:2" ht="12.75" x14ac:dyDescent="0.25">
      <c r="B848" s="3"/>
    </row>
    <row r="849" spans="2:2" ht="12.75" x14ac:dyDescent="0.25">
      <c r="B849" s="3"/>
    </row>
    <row r="850" spans="2:2" ht="12.75" x14ac:dyDescent="0.25">
      <c r="B850" s="3"/>
    </row>
    <row r="851" spans="2:2" ht="12.75" x14ac:dyDescent="0.25">
      <c r="B851" s="3"/>
    </row>
    <row r="852" spans="2:2" ht="12.75" x14ac:dyDescent="0.25">
      <c r="B852" s="3"/>
    </row>
    <row r="853" spans="2:2" ht="12.75" x14ac:dyDescent="0.25">
      <c r="B853" s="3"/>
    </row>
    <row r="854" spans="2:2" ht="12.75" x14ac:dyDescent="0.25">
      <c r="B854" s="3"/>
    </row>
    <row r="855" spans="2:2" ht="12.75" x14ac:dyDescent="0.25">
      <c r="B855" s="3"/>
    </row>
    <row r="856" spans="2:2" ht="12.75" x14ac:dyDescent="0.25">
      <c r="B856" s="3"/>
    </row>
    <row r="857" spans="2:2" ht="12.75" x14ac:dyDescent="0.25">
      <c r="B857" s="3"/>
    </row>
    <row r="858" spans="2:2" ht="12.75" x14ac:dyDescent="0.25">
      <c r="B858" s="3"/>
    </row>
    <row r="859" spans="2:2" ht="12.75" x14ac:dyDescent="0.25">
      <c r="B859" s="3"/>
    </row>
    <row r="860" spans="2:2" ht="12.75" x14ac:dyDescent="0.25">
      <c r="B860" s="3"/>
    </row>
    <row r="861" spans="2:2" ht="12.75" x14ac:dyDescent="0.25">
      <c r="B861" s="3"/>
    </row>
    <row r="862" spans="2:2" ht="12.75" x14ac:dyDescent="0.25">
      <c r="B862" s="3"/>
    </row>
    <row r="863" spans="2:2" ht="12.75" x14ac:dyDescent="0.25">
      <c r="B863" s="3"/>
    </row>
    <row r="864" spans="2:2" ht="12.75" x14ac:dyDescent="0.25">
      <c r="B864" s="3"/>
    </row>
    <row r="865" spans="2:2" ht="12.75" x14ac:dyDescent="0.25">
      <c r="B865" s="3"/>
    </row>
    <row r="866" spans="2:2" ht="12.75" x14ac:dyDescent="0.25">
      <c r="B866" s="3"/>
    </row>
    <row r="867" spans="2:2" ht="12.75" x14ac:dyDescent="0.25">
      <c r="B867" s="3"/>
    </row>
    <row r="868" spans="2:2" ht="12.75" x14ac:dyDescent="0.25">
      <c r="B868" s="3"/>
    </row>
    <row r="869" spans="2:2" ht="12.75" x14ac:dyDescent="0.25">
      <c r="B869" s="3"/>
    </row>
    <row r="870" spans="2:2" ht="12.75" x14ac:dyDescent="0.25">
      <c r="B870" s="3"/>
    </row>
    <row r="871" spans="2:2" ht="12.75" x14ac:dyDescent="0.25">
      <c r="B871" s="3"/>
    </row>
    <row r="872" spans="2:2" ht="12.75" x14ac:dyDescent="0.25">
      <c r="B872" s="3"/>
    </row>
    <row r="873" spans="2:2" ht="12.75" x14ac:dyDescent="0.25">
      <c r="B873" s="3"/>
    </row>
    <row r="874" spans="2:2" ht="12.75" x14ac:dyDescent="0.25">
      <c r="B874" s="3"/>
    </row>
    <row r="875" spans="2:2" ht="12.75" x14ac:dyDescent="0.25">
      <c r="B875" s="3"/>
    </row>
    <row r="876" spans="2:2" ht="12.75" x14ac:dyDescent="0.25">
      <c r="B876" s="3"/>
    </row>
    <row r="877" spans="2:2" ht="12.75" x14ac:dyDescent="0.25">
      <c r="B877" s="3"/>
    </row>
    <row r="878" spans="2:2" ht="12.75" x14ac:dyDescent="0.25">
      <c r="B878" s="3"/>
    </row>
    <row r="879" spans="2:2" ht="12.75" x14ac:dyDescent="0.25">
      <c r="B879" s="3"/>
    </row>
    <row r="880" spans="2:2" ht="12.75" x14ac:dyDescent="0.25">
      <c r="B880" s="3"/>
    </row>
    <row r="881" spans="2:2" ht="12.75" x14ac:dyDescent="0.25">
      <c r="B881" s="3"/>
    </row>
    <row r="882" spans="2:2" ht="12.75" x14ac:dyDescent="0.25">
      <c r="B882" s="3"/>
    </row>
    <row r="883" spans="2:2" ht="12.75" x14ac:dyDescent="0.25">
      <c r="B883" s="3"/>
    </row>
    <row r="884" spans="2:2" ht="12.75" x14ac:dyDescent="0.25">
      <c r="B884" s="3"/>
    </row>
    <row r="885" spans="2:2" ht="12.75" x14ac:dyDescent="0.25">
      <c r="B885" s="3"/>
    </row>
    <row r="886" spans="2:2" ht="12.75" x14ac:dyDescent="0.25">
      <c r="B886" s="3"/>
    </row>
    <row r="887" spans="2:2" ht="12.75" x14ac:dyDescent="0.25">
      <c r="B887" s="3"/>
    </row>
    <row r="888" spans="2:2" ht="12.75" x14ac:dyDescent="0.25">
      <c r="B888" s="3"/>
    </row>
    <row r="889" spans="2:2" ht="12.75" x14ac:dyDescent="0.25">
      <c r="B889" s="3"/>
    </row>
    <row r="890" spans="2:2" ht="12.75" x14ac:dyDescent="0.25">
      <c r="B890" s="3"/>
    </row>
    <row r="891" spans="2:2" ht="12.75" x14ac:dyDescent="0.25">
      <c r="B891" s="3"/>
    </row>
    <row r="892" spans="2:2" ht="12.75" x14ac:dyDescent="0.25">
      <c r="B892" s="3"/>
    </row>
    <row r="893" spans="2:2" ht="12.75" x14ac:dyDescent="0.25">
      <c r="B893" s="3"/>
    </row>
    <row r="894" spans="2:2" ht="12.75" x14ac:dyDescent="0.25">
      <c r="B894" s="3"/>
    </row>
    <row r="895" spans="2:2" ht="12.75" x14ac:dyDescent="0.25">
      <c r="B895" s="3"/>
    </row>
    <row r="896" spans="2:2" ht="12.75" x14ac:dyDescent="0.25">
      <c r="B896" s="3"/>
    </row>
    <row r="897" spans="2:2" ht="12.75" x14ac:dyDescent="0.25">
      <c r="B897" s="3"/>
    </row>
    <row r="898" spans="2:2" ht="12.75" x14ac:dyDescent="0.25">
      <c r="B898" s="3"/>
    </row>
    <row r="899" spans="2:2" ht="12.75" x14ac:dyDescent="0.25">
      <c r="B899" s="3"/>
    </row>
    <row r="900" spans="2:2" ht="12.75" x14ac:dyDescent="0.25">
      <c r="B900" s="3"/>
    </row>
    <row r="901" spans="2:2" ht="12.75" x14ac:dyDescent="0.25">
      <c r="B901" s="3"/>
    </row>
    <row r="902" spans="2:2" ht="12.75" x14ac:dyDescent="0.25">
      <c r="B902" s="3"/>
    </row>
    <row r="903" spans="2:2" ht="12.75" x14ac:dyDescent="0.25">
      <c r="B903" s="3"/>
    </row>
    <row r="904" spans="2:2" ht="12.75" x14ac:dyDescent="0.25">
      <c r="B904" s="3"/>
    </row>
    <row r="905" spans="2:2" ht="12.75" x14ac:dyDescent="0.25">
      <c r="B905" s="3"/>
    </row>
    <row r="906" spans="2:2" ht="12.75" x14ac:dyDescent="0.25">
      <c r="B906" s="3"/>
    </row>
    <row r="907" spans="2:2" ht="12.75" x14ac:dyDescent="0.25">
      <c r="B907" s="3"/>
    </row>
    <row r="908" spans="2:2" ht="12.75" x14ac:dyDescent="0.25">
      <c r="B908" s="3"/>
    </row>
    <row r="909" spans="2:2" ht="12.75" x14ac:dyDescent="0.25">
      <c r="B909" s="3"/>
    </row>
    <row r="910" spans="2:2" ht="12.75" x14ac:dyDescent="0.25">
      <c r="B910" s="3"/>
    </row>
    <row r="911" spans="2:2" ht="12.75" x14ac:dyDescent="0.25">
      <c r="B911" s="3"/>
    </row>
    <row r="912" spans="2:2" ht="12.75" x14ac:dyDescent="0.25">
      <c r="B912" s="3"/>
    </row>
    <row r="913" spans="2:2" ht="12.75" x14ac:dyDescent="0.25">
      <c r="B913" s="3"/>
    </row>
    <row r="914" spans="2:2" ht="12.75" x14ac:dyDescent="0.25">
      <c r="B914" s="3"/>
    </row>
    <row r="915" spans="2:2" ht="12.75" x14ac:dyDescent="0.25">
      <c r="B915" s="3"/>
    </row>
    <row r="916" spans="2:2" ht="12.75" x14ac:dyDescent="0.25">
      <c r="B916" s="3"/>
    </row>
    <row r="917" spans="2:2" ht="12.75" x14ac:dyDescent="0.25">
      <c r="B917" s="3"/>
    </row>
    <row r="918" spans="2:2" ht="12.75" x14ac:dyDescent="0.25">
      <c r="B918" s="3"/>
    </row>
    <row r="919" spans="2:2" ht="12.75" x14ac:dyDescent="0.25">
      <c r="B919" s="3"/>
    </row>
    <row r="920" spans="2:2" ht="12.75" x14ac:dyDescent="0.25">
      <c r="B920" s="3"/>
    </row>
    <row r="921" spans="2:2" ht="12.75" x14ac:dyDescent="0.25">
      <c r="B921" s="3"/>
    </row>
    <row r="922" spans="2:2" ht="12.75" x14ac:dyDescent="0.25">
      <c r="B922" s="3"/>
    </row>
    <row r="923" spans="2:2" ht="12.75" x14ac:dyDescent="0.25">
      <c r="B923" s="3"/>
    </row>
    <row r="924" spans="2:2" ht="12.75" x14ac:dyDescent="0.25">
      <c r="B924" s="3"/>
    </row>
    <row r="925" spans="2:2" ht="12.75" x14ac:dyDescent="0.25">
      <c r="B925" s="3"/>
    </row>
    <row r="926" spans="2:2" ht="12.75" x14ac:dyDescent="0.25">
      <c r="B926" s="3"/>
    </row>
    <row r="927" spans="2:2" ht="12.75" x14ac:dyDescent="0.25">
      <c r="B927" s="3"/>
    </row>
    <row r="928" spans="2:2" ht="12.75" x14ac:dyDescent="0.25">
      <c r="B928" s="3"/>
    </row>
    <row r="929" spans="2:2" ht="12.75" x14ac:dyDescent="0.25">
      <c r="B929" s="3"/>
    </row>
    <row r="930" spans="2:2" ht="12.75" x14ac:dyDescent="0.25">
      <c r="B930" s="3"/>
    </row>
    <row r="931" spans="2:2" ht="12.75" x14ac:dyDescent="0.25">
      <c r="B931" s="3"/>
    </row>
    <row r="932" spans="2:2" ht="12.75" x14ac:dyDescent="0.25">
      <c r="B932" s="3"/>
    </row>
    <row r="933" spans="2:2" ht="12.75" x14ac:dyDescent="0.25">
      <c r="B933" s="3"/>
    </row>
    <row r="934" spans="2:2" ht="12.75" x14ac:dyDescent="0.25">
      <c r="B934" s="3"/>
    </row>
    <row r="935" spans="2:2" ht="12.75" x14ac:dyDescent="0.25">
      <c r="B935" s="3"/>
    </row>
    <row r="936" spans="2:2" ht="12.75" x14ac:dyDescent="0.25">
      <c r="B936" s="3"/>
    </row>
    <row r="937" spans="2:2" ht="12.75" x14ac:dyDescent="0.25">
      <c r="B937" s="3"/>
    </row>
    <row r="938" spans="2:2" ht="12.75" x14ac:dyDescent="0.25">
      <c r="B938" s="3"/>
    </row>
    <row r="939" spans="2:2" ht="12.75" x14ac:dyDescent="0.25">
      <c r="B939" s="3"/>
    </row>
    <row r="940" spans="2:2" ht="12.75" x14ac:dyDescent="0.25">
      <c r="B940" s="3"/>
    </row>
    <row r="941" spans="2:2" ht="12.75" x14ac:dyDescent="0.25">
      <c r="B941" s="3"/>
    </row>
    <row r="942" spans="2:2" ht="12.75" x14ac:dyDescent="0.25">
      <c r="B942" s="3"/>
    </row>
    <row r="943" spans="2:2" ht="12.75" x14ac:dyDescent="0.25">
      <c r="B943" s="3"/>
    </row>
    <row r="944" spans="2:2" ht="12.75" x14ac:dyDescent="0.25">
      <c r="B944" s="3"/>
    </row>
    <row r="945" spans="2:2" ht="12.75" x14ac:dyDescent="0.25">
      <c r="B945" s="3"/>
    </row>
    <row r="946" spans="2:2" ht="12.75" x14ac:dyDescent="0.25">
      <c r="B946" s="3"/>
    </row>
    <row r="947" spans="2:2" ht="12.75" x14ac:dyDescent="0.25">
      <c r="B947" s="3"/>
    </row>
    <row r="948" spans="2:2" ht="12.75" x14ac:dyDescent="0.25">
      <c r="B948" s="3"/>
    </row>
    <row r="949" spans="2:2" ht="12.75" x14ac:dyDescent="0.25">
      <c r="B949" s="3"/>
    </row>
    <row r="950" spans="2:2" ht="12.75" x14ac:dyDescent="0.25">
      <c r="B950" s="3"/>
    </row>
    <row r="951" spans="2:2" ht="12.75" x14ac:dyDescent="0.25">
      <c r="B951" s="3"/>
    </row>
    <row r="952" spans="2:2" ht="12.75" x14ac:dyDescent="0.25">
      <c r="B952" s="3"/>
    </row>
    <row r="953" spans="2:2" ht="12.75" x14ac:dyDescent="0.25">
      <c r="B953" s="3"/>
    </row>
    <row r="954" spans="2:2" ht="12.75" x14ac:dyDescent="0.25">
      <c r="B954" s="3"/>
    </row>
    <row r="955" spans="2:2" ht="12.75" x14ac:dyDescent="0.25">
      <c r="B955" s="3"/>
    </row>
    <row r="956" spans="2:2" ht="12.75" x14ac:dyDescent="0.25">
      <c r="B956" s="3"/>
    </row>
    <row r="957" spans="2:2" ht="12.75" x14ac:dyDescent="0.25">
      <c r="B957" s="3"/>
    </row>
    <row r="958" spans="2:2" ht="12.75" x14ac:dyDescent="0.25">
      <c r="B958" s="3"/>
    </row>
    <row r="959" spans="2:2" ht="12.75" x14ac:dyDescent="0.25">
      <c r="B959" s="3"/>
    </row>
    <row r="960" spans="2:2" ht="12.75" x14ac:dyDescent="0.25">
      <c r="B960" s="3"/>
    </row>
    <row r="961" spans="2:2" ht="12.75" x14ac:dyDescent="0.25">
      <c r="B961" s="3"/>
    </row>
    <row r="962" spans="2:2" ht="12.75" x14ac:dyDescent="0.25">
      <c r="B962" s="3"/>
    </row>
    <row r="963" spans="2:2" ht="12.75" x14ac:dyDescent="0.25">
      <c r="B963" s="3"/>
    </row>
    <row r="964" spans="2:2" ht="12.75" x14ac:dyDescent="0.25">
      <c r="B964" s="3"/>
    </row>
    <row r="965" spans="2:2" ht="12.75" x14ac:dyDescent="0.25">
      <c r="B965" s="3"/>
    </row>
    <row r="966" spans="2:2" ht="12.75" x14ac:dyDescent="0.25">
      <c r="B966" s="3"/>
    </row>
    <row r="967" spans="2:2" ht="12.75" x14ac:dyDescent="0.25">
      <c r="B967" s="3"/>
    </row>
    <row r="968" spans="2:2" ht="12.75" x14ac:dyDescent="0.25">
      <c r="B968" s="3"/>
    </row>
    <row r="969" spans="2:2" ht="12.75" x14ac:dyDescent="0.25">
      <c r="B969" s="3"/>
    </row>
    <row r="970" spans="2:2" ht="12.75" x14ac:dyDescent="0.25">
      <c r="B970" s="3"/>
    </row>
    <row r="971" spans="2:2" ht="12.75" x14ac:dyDescent="0.25">
      <c r="B971" s="3"/>
    </row>
    <row r="972" spans="2:2" ht="12.75" x14ac:dyDescent="0.25">
      <c r="B972" s="3"/>
    </row>
    <row r="973" spans="2:2" ht="12.75" x14ac:dyDescent="0.25">
      <c r="B973" s="3"/>
    </row>
    <row r="974" spans="2:2" ht="12.75" x14ac:dyDescent="0.25">
      <c r="B974" s="3"/>
    </row>
    <row r="975" spans="2:2" ht="12.75" x14ac:dyDescent="0.25">
      <c r="B975" s="3"/>
    </row>
    <row r="976" spans="2:2" ht="12.75" x14ac:dyDescent="0.25">
      <c r="B976" s="3"/>
    </row>
    <row r="977" spans="2:2" ht="12.75" x14ac:dyDescent="0.25">
      <c r="B977" s="3"/>
    </row>
    <row r="978" spans="2:2" ht="12.75" x14ac:dyDescent="0.25">
      <c r="B978" s="3"/>
    </row>
    <row r="979" spans="2:2" ht="12.75" x14ac:dyDescent="0.25">
      <c r="B979" s="3"/>
    </row>
    <row r="980" spans="2:2" ht="12.75" x14ac:dyDescent="0.25">
      <c r="B980" s="3"/>
    </row>
    <row r="981" spans="2:2" ht="12.75" x14ac:dyDescent="0.25">
      <c r="B981" s="3"/>
    </row>
    <row r="982" spans="2:2" ht="12.75" x14ac:dyDescent="0.25">
      <c r="B982" s="3"/>
    </row>
    <row r="983" spans="2:2" ht="12.75" x14ac:dyDescent="0.25">
      <c r="B983" s="3"/>
    </row>
    <row r="984" spans="2:2" ht="12.75" x14ac:dyDescent="0.25">
      <c r="B984" s="3"/>
    </row>
    <row r="985" spans="2:2" ht="12.75" x14ac:dyDescent="0.25">
      <c r="B985" s="3"/>
    </row>
    <row r="986" spans="2:2" ht="12.75" x14ac:dyDescent="0.25">
      <c r="B986" s="3"/>
    </row>
    <row r="987" spans="2:2" ht="12.75" x14ac:dyDescent="0.25">
      <c r="B987" s="3"/>
    </row>
    <row r="988" spans="2:2" ht="12.75" x14ac:dyDescent="0.25">
      <c r="B988" s="3"/>
    </row>
    <row r="989" spans="2:2" ht="12.75" x14ac:dyDescent="0.25">
      <c r="B989" s="3"/>
    </row>
    <row r="990" spans="2:2" ht="12.75" x14ac:dyDescent="0.25">
      <c r="B990" s="3"/>
    </row>
    <row r="991" spans="2:2" ht="12.75" x14ac:dyDescent="0.25">
      <c r="B991" s="3"/>
    </row>
    <row r="992" spans="2:2" ht="12.75" x14ac:dyDescent="0.25">
      <c r="B992" s="3"/>
    </row>
    <row r="993" spans="2:2" ht="12.75" x14ac:dyDescent="0.25">
      <c r="B993" s="3"/>
    </row>
    <row r="994" spans="2:2" ht="12.75" x14ac:dyDescent="0.25">
      <c r="B994" s="3"/>
    </row>
    <row r="995" spans="2:2" ht="12.75" x14ac:dyDescent="0.25">
      <c r="B995" s="3"/>
    </row>
    <row r="996" spans="2:2" ht="12.75" x14ac:dyDescent="0.25">
      <c r="B996" s="3"/>
    </row>
    <row r="997" spans="2:2" ht="12.75" x14ac:dyDescent="0.25">
      <c r="B997" s="3"/>
    </row>
    <row r="998" spans="2:2" ht="12.75" x14ac:dyDescent="0.25">
      <c r="B998" s="3"/>
    </row>
    <row r="999" spans="2:2" ht="12.75" x14ac:dyDescent="0.25">
      <c r="B999" s="3"/>
    </row>
    <row r="1000" spans="2:2" ht="12.75" x14ac:dyDescent="0.25">
      <c r="B1000" s="3"/>
    </row>
    <row r="1001" spans="2:2" ht="12.75" x14ac:dyDescent="0.25">
      <c r="B1001" s="3"/>
    </row>
  </sheetData>
  <hyperlinks>
    <hyperlink ref="C8" r:id="rId1" xr:uid="{E5A65BC6-71AF-43FC-A020-2961C1F30C33}"/>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82FEC-F530-417F-B3BA-D180CF6BF408}">
  <dimension ref="A1:G8"/>
  <sheetViews>
    <sheetView workbookViewId="0">
      <selection activeCell="G17" sqref="G17"/>
    </sheetView>
  </sheetViews>
  <sheetFormatPr defaultRowHeight="12.75" x14ac:dyDescent="0.25"/>
  <cols>
    <col min="1" max="1" width="9.5" customWidth="1"/>
    <col min="3" max="3" width="32.19921875" customWidth="1"/>
    <col min="4" max="4" width="13.19921875" customWidth="1"/>
    <col min="5" max="5" width="9.5" customWidth="1"/>
    <col min="6" max="6" width="9.796875" customWidth="1"/>
    <col min="7" max="7" width="10" customWidth="1"/>
  </cols>
  <sheetData>
    <row r="1" spans="1:7" s="1" customFormat="1" ht="28.8" x14ac:dyDescent="0.25">
      <c r="A1" s="1" t="s">
        <v>380</v>
      </c>
      <c r="C1" s="1" t="s">
        <v>381</v>
      </c>
      <c r="D1" s="1" t="s">
        <v>382</v>
      </c>
      <c r="E1" s="1" t="s">
        <v>383</v>
      </c>
      <c r="F1" s="1" t="s">
        <v>384</v>
      </c>
      <c r="G1" s="1" t="s">
        <v>385</v>
      </c>
    </row>
    <row r="2" spans="1:7" x14ac:dyDescent="0.25">
      <c r="A2" t="s">
        <v>28</v>
      </c>
      <c r="C2" t="s">
        <v>21</v>
      </c>
      <c r="D2" s="63" t="s">
        <v>386</v>
      </c>
      <c r="E2">
        <v>26</v>
      </c>
      <c r="F2">
        <v>38</v>
      </c>
      <c r="G2">
        <f>F2-E2</f>
        <v>12</v>
      </c>
    </row>
    <row r="3" spans="1:7" ht="25.5" x14ac:dyDescent="0.25">
      <c r="A3" t="s">
        <v>32</v>
      </c>
      <c r="C3" t="s">
        <v>86</v>
      </c>
      <c r="D3" s="64" t="s">
        <v>387</v>
      </c>
      <c r="E3">
        <v>13</v>
      </c>
      <c r="F3">
        <v>13</v>
      </c>
      <c r="G3">
        <f t="shared" ref="G3:G8" si="0">F3-E3</f>
        <v>0</v>
      </c>
    </row>
    <row r="4" spans="1:7" x14ac:dyDescent="0.25">
      <c r="A4" t="s">
        <v>36</v>
      </c>
      <c r="C4" t="s">
        <v>111</v>
      </c>
      <c r="D4" s="62" t="s">
        <v>388</v>
      </c>
      <c r="E4">
        <v>27</v>
      </c>
      <c r="F4">
        <v>27</v>
      </c>
      <c r="G4">
        <f t="shared" si="0"/>
        <v>0</v>
      </c>
    </row>
    <row r="5" spans="1:7" x14ac:dyDescent="0.25">
      <c r="A5" t="s">
        <v>24</v>
      </c>
      <c r="C5" t="s">
        <v>226</v>
      </c>
      <c r="D5" s="6" t="s">
        <v>389</v>
      </c>
      <c r="E5">
        <v>6</v>
      </c>
      <c r="F5">
        <v>7</v>
      </c>
      <c r="G5">
        <f t="shared" si="0"/>
        <v>1</v>
      </c>
    </row>
    <row r="6" spans="1:7" x14ac:dyDescent="0.25">
      <c r="C6" t="s">
        <v>213</v>
      </c>
      <c r="D6" s="71" t="s">
        <v>213</v>
      </c>
      <c r="E6">
        <v>6</v>
      </c>
      <c r="F6">
        <v>6</v>
      </c>
      <c r="G6">
        <f t="shared" si="0"/>
        <v>0</v>
      </c>
    </row>
    <row r="7" spans="1:7" x14ac:dyDescent="0.25">
      <c r="C7" t="s">
        <v>199</v>
      </c>
      <c r="D7" s="8" t="s">
        <v>390</v>
      </c>
      <c r="E7">
        <v>7</v>
      </c>
      <c r="F7">
        <v>7</v>
      </c>
      <c r="G7">
        <f t="shared" si="0"/>
        <v>0</v>
      </c>
    </row>
    <row r="8" spans="1:7" ht="25.5" x14ac:dyDescent="0.25">
      <c r="C8" t="s">
        <v>164</v>
      </c>
      <c r="D8" s="7" t="s">
        <v>391</v>
      </c>
      <c r="E8">
        <v>19</v>
      </c>
      <c r="F8">
        <v>20</v>
      </c>
      <c r="G8">
        <f t="shared" si="0"/>
        <v>1</v>
      </c>
    </row>
  </sheetData>
  <sheetProtection algorithmName="SHA-512" hashValue="ZFhn+5qqKVlzP+aKuslpWrrLil7POHHoL2ov91T0yNvxf5+u0PiW1/CZp4aan8+tP7qBi0WoARpNjc68z5pd2A==" saltValue="aKmy6vrJT64V+K8KmCvWLw=="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2ACF8-A617-4721-85C9-E1B2A807036C}">
  <dimension ref="A1:J120"/>
  <sheetViews>
    <sheetView zoomScale="85" zoomScaleNormal="85" workbookViewId="0">
      <pane ySplit="1" topLeftCell="A2" activePane="bottomLeft" state="frozen"/>
      <selection activeCell="C1" sqref="C1"/>
      <selection pane="bottomLeft"/>
    </sheetView>
  </sheetViews>
  <sheetFormatPr defaultColWidth="14.5" defaultRowHeight="12.75" x14ac:dyDescent="0.25"/>
  <cols>
    <col min="1" max="1" width="32" style="10" bestFit="1" customWidth="1"/>
    <col min="2" max="2" width="14.5" style="10" bestFit="1" customWidth="1"/>
    <col min="3" max="3" width="11.5" style="46" bestFit="1" customWidth="1"/>
    <col min="4" max="4" width="53.19921875" style="10" customWidth="1"/>
    <col min="5" max="5" width="19.5" style="10" bestFit="1" customWidth="1"/>
    <col min="6" max="10" width="14.5" style="30"/>
    <col min="11" max="16384" width="14.5" style="20"/>
  </cols>
  <sheetData>
    <row r="1" spans="1:10" s="23" customFormat="1" ht="17.75" thickTop="1" thickBot="1" x14ac:dyDescent="0.3">
      <c r="A1" s="15" t="s">
        <v>16</v>
      </c>
      <c r="B1" s="15" t="s">
        <v>17</v>
      </c>
      <c r="C1" s="136" t="s">
        <v>18</v>
      </c>
      <c r="D1" s="15" t="s">
        <v>19</v>
      </c>
      <c r="E1" s="15" t="s">
        <v>20</v>
      </c>
      <c r="F1" s="29"/>
      <c r="G1" s="29"/>
      <c r="H1" s="29"/>
      <c r="I1" s="29"/>
      <c r="J1" s="29"/>
    </row>
    <row r="2" spans="1:10" ht="115.75" thickTop="1" thickBot="1" x14ac:dyDescent="0.3">
      <c r="A2" s="178" t="s">
        <v>21</v>
      </c>
      <c r="B2" s="173" t="s">
        <v>22</v>
      </c>
      <c r="C2" s="47"/>
      <c r="D2" s="173" t="s">
        <v>23</v>
      </c>
      <c r="E2" s="13" t="s">
        <v>24</v>
      </c>
    </row>
    <row r="3" spans="1:10" ht="154" thickTop="1" thickBot="1" x14ac:dyDescent="0.3">
      <c r="A3" s="178" t="s">
        <v>21</v>
      </c>
      <c r="B3" s="12" t="s">
        <v>22</v>
      </c>
      <c r="C3" s="48" t="s">
        <v>25</v>
      </c>
      <c r="D3" s="12" t="s">
        <v>26</v>
      </c>
      <c r="E3" s="13" t="s">
        <v>24</v>
      </c>
    </row>
    <row r="4" spans="1:10" ht="115.75" thickTop="1" thickBot="1" x14ac:dyDescent="0.3">
      <c r="A4" s="178" t="s">
        <v>21</v>
      </c>
      <c r="B4" s="12" t="s">
        <v>22</v>
      </c>
      <c r="C4" s="48" t="s">
        <v>25</v>
      </c>
      <c r="D4" s="12" t="s">
        <v>27</v>
      </c>
      <c r="E4" s="13" t="s">
        <v>28</v>
      </c>
    </row>
    <row r="5" spans="1:10" ht="115.75" thickTop="1" thickBot="1" x14ac:dyDescent="0.3">
      <c r="A5" s="178" t="s">
        <v>21</v>
      </c>
      <c r="B5" s="12" t="s">
        <v>22</v>
      </c>
      <c r="C5" s="47"/>
      <c r="D5" s="12" t="s">
        <v>29</v>
      </c>
      <c r="E5" s="13" t="s">
        <v>30</v>
      </c>
    </row>
    <row r="6" spans="1:10" ht="154" thickTop="1" thickBot="1" x14ac:dyDescent="0.3">
      <c r="A6" s="178" t="s">
        <v>21</v>
      </c>
      <c r="B6" s="12" t="s">
        <v>22</v>
      </c>
      <c r="C6" s="47"/>
      <c r="D6" s="12" t="s">
        <v>31</v>
      </c>
      <c r="E6" s="13" t="s">
        <v>32</v>
      </c>
    </row>
    <row r="7" spans="1:10" ht="179.45" thickTop="1" thickBot="1" x14ac:dyDescent="0.3">
      <c r="A7" s="178" t="s">
        <v>21</v>
      </c>
      <c r="B7" s="12" t="s">
        <v>33</v>
      </c>
      <c r="C7" s="48" t="s">
        <v>25</v>
      </c>
      <c r="D7" s="12" t="s">
        <v>34</v>
      </c>
      <c r="E7" s="13" t="s">
        <v>32</v>
      </c>
    </row>
    <row r="8" spans="1:10" ht="166.75" thickTop="1" thickBot="1" x14ac:dyDescent="0.3">
      <c r="A8" s="178" t="s">
        <v>21</v>
      </c>
      <c r="B8" s="12" t="s">
        <v>33</v>
      </c>
      <c r="C8" s="48" t="s">
        <v>25</v>
      </c>
      <c r="D8" s="12" t="s">
        <v>35</v>
      </c>
      <c r="E8" s="13" t="s">
        <v>36</v>
      </c>
    </row>
    <row r="9" spans="1:10" ht="204.95" thickTop="1" thickBot="1" x14ac:dyDescent="0.3">
      <c r="A9" s="178" t="s">
        <v>21</v>
      </c>
      <c r="B9" s="12" t="s">
        <v>33</v>
      </c>
      <c r="C9" s="48" t="s">
        <v>25</v>
      </c>
      <c r="D9" s="12" t="s">
        <v>37</v>
      </c>
      <c r="E9" s="13" t="s">
        <v>24</v>
      </c>
    </row>
    <row r="10" spans="1:10" ht="103.05" thickTop="1" thickBot="1" x14ac:dyDescent="0.3">
      <c r="A10" s="178" t="s">
        <v>21</v>
      </c>
      <c r="B10" s="12" t="s">
        <v>33</v>
      </c>
      <c r="C10" s="47"/>
      <c r="D10" s="12" t="s">
        <v>38</v>
      </c>
      <c r="E10" s="13" t="s">
        <v>24</v>
      </c>
    </row>
    <row r="11" spans="1:10" ht="128.5" thickTop="1" thickBot="1" x14ac:dyDescent="0.3">
      <c r="A11" s="178" t="s">
        <v>21</v>
      </c>
      <c r="B11" s="12" t="s">
        <v>33</v>
      </c>
      <c r="C11" s="47"/>
      <c r="D11" s="12" t="s">
        <v>39</v>
      </c>
      <c r="E11" s="13" t="s">
        <v>36</v>
      </c>
    </row>
    <row r="12" spans="1:10" ht="141.25" thickTop="1" thickBot="1" x14ac:dyDescent="0.3">
      <c r="A12" s="178" t="s">
        <v>21</v>
      </c>
      <c r="B12" s="12" t="s">
        <v>40</v>
      </c>
      <c r="C12" s="47"/>
      <c r="D12" s="12" t="s">
        <v>41</v>
      </c>
      <c r="E12" s="13" t="s">
        <v>32</v>
      </c>
    </row>
    <row r="13" spans="1:10" ht="103.05" thickTop="1" thickBot="1" x14ac:dyDescent="0.3">
      <c r="A13" s="178" t="s">
        <v>21</v>
      </c>
      <c r="B13" s="12" t="s">
        <v>40</v>
      </c>
      <c r="C13" s="47"/>
      <c r="D13" s="12" t="s">
        <v>42</v>
      </c>
      <c r="E13" s="13" t="s">
        <v>24</v>
      </c>
    </row>
    <row r="14" spans="1:10" ht="166.75" thickTop="1" thickBot="1" x14ac:dyDescent="0.3">
      <c r="A14" s="178" t="s">
        <v>21</v>
      </c>
      <c r="B14" s="12" t="s">
        <v>40</v>
      </c>
      <c r="C14" s="47"/>
      <c r="D14" s="12" t="s">
        <v>43</v>
      </c>
      <c r="E14" s="13" t="s">
        <v>36</v>
      </c>
    </row>
    <row r="15" spans="1:10" ht="103.05" thickTop="1" thickBot="1" x14ac:dyDescent="0.3">
      <c r="A15" s="178" t="s">
        <v>21</v>
      </c>
      <c r="B15" s="12" t="s">
        <v>40</v>
      </c>
      <c r="C15" s="47"/>
      <c r="D15" s="12" t="s">
        <v>44</v>
      </c>
      <c r="E15" s="13" t="s">
        <v>36</v>
      </c>
    </row>
    <row r="16" spans="1:10" ht="141.25" thickTop="1" thickBot="1" x14ac:dyDescent="0.3">
      <c r="A16" s="178" t="s">
        <v>21</v>
      </c>
      <c r="B16" s="12" t="s">
        <v>45</v>
      </c>
      <c r="C16" s="47"/>
      <c r="D16" s="12" t="s">
        <v>46</v>
      </c>
      <c r="E16" s="13" t="s">
        <v>32</v>
      </c>
    </row>
    <row r="17" spans="1:10" ht="154" thickTop="1" thickBot="1" x14ac:dyDescent="0.3">
      <c r="A17" s="178" t="s">
        <v>21</v>
      </c>
      <c r="B17" s="12" t="s">
        <v>45</v>
      </c>
      <c r="C17" s="47"/>
      <c r="D17" s="173" t="s">
        <v>47</v>
      </c>
      <c r="E17" s="13" t="s">
        <v>24</v>
      </c>
    </row>
    <row r="18" spans="1:10" ht="103.05" thickTop="1" thickBot="1" x14ac:dyDescent="0.3">
      <c r="A18" s="178" t="s">
        <v>21</v>
      </c>
      <c r="B18" s="12" t="s">
        <v>48</v>
      </c>
      <c r="C18" s="48" t="s">
        <v>25</v>
      </c>
      <c r="D18" s="12" t="s">
        <v>49</v>
      </c>
      <c r="E18" s="13" t="s">
        <v>32</v>
      </c>
    </row>
    <row r="19" spans="1:10" ht="141.25" thickTop="1" thickBot="1" x14ac:dyDescent="0.3">
      <c r="A19" s="178" t="s">
        <v>21</v>
      </c>
      <c r="B19" s="12" t="s">
        <v>48</v>
      </c>
      <c r="C19" s="48" t="s">
        <v>25</v>
      </c>
      <c r="D19" s="12" t="s">
        <v>50</v>
      </c>
      <c r="E19" s="13" t="s">
        <v>24</v>
      </c>
    </row>
    <row r="20" spans="1:10" ht="141.25" thickTop="1" thickBot="1" x14ac:dyDescent="0.3">
      <c r="A20" s="178" t="s">
        <v>21</v>
      </c>
      <c r="B20" s="12" t="s">
        <v>48</v>
      </c>
      <c r="C20" s="47"/>
      <c r="D20" s="173" t="s">
        <v>51</v>
      </c>
      <c r="E20" s="13" t="s">
        <v>32</v>
      </c>
    </row>
    <row r="21" spans="1:10" s="2" customFormat="1" ht="179.45" thickTop="1" thickBot="1" x14ac:dyDescent="0.3">
      <c r="A21" s="178" t="s">
        <v>21</v>
      </c>
      <c r="B21" s="12" t="s">
        <v>52</v>
      </c>
      <c r="C21" s="48" t="s">
        <v>25</v>
      </c>
      <c r="D21" s="173" t="s">
        <v>53</v>
      </c>
      <c r="E21" s="13" t="s">
        <v>24</v>
      </c>
      <c r="F21" s="26"/>
      <c r="G21" s="26"/>
      <c r="H21" s="26"/>
      <c r="I21" s="26"/>
      <c r="J21" s="26"/>
    </row>
    <row r="22" spans="1:10" s="2" customFormat="1" ht="154" thickTop="1" thickBot="1" x14ac:dyDescent="0.3">
      <c r="A22" s="178" t="s">
        <v>21</v>
      </c>
      <c r="B22" s="12" t="s">
        <v>52</v>
      </c>
      <c r="C22" s="47"/>
      <c r="D22" s="173" t="s">
        <v>54</v>
      </c>
      <c r="E22" s="13" t="s">
        <v>36</v>
      </c>
      <c r="F22" s="26"/>
      <c r="G22" s="26"/>
      <c r="H22" s="26"/>
      <c r="I22" s="26"/>
      <c r="J22" s="26"/>
    </row>
    <row r="23" spans="1:10" s="2" customFormat="1" ht="217.7" thickTop="1" thickBot="1" x14ac:dyDescent="0.3">
      <c r="A23" s="178" t="s">
        <v>21</v>
      </c>
      <c r="B23" s="12" t="s">
        <v>55</v>
      </c>
      <c r="C23" s="48" t="s">
        <v>56</v>
      </c>
      <c r="D23" s="12" t="s">
        <v>57</v>
      </c>
      <c r="E23" s="13" t="s">
        <v>24</v>
      </c>
      <c r="F23" s="26"/>
      <c r="G23" s="26"/>
      <c r="H23" s="26"/>
      <c r="I23" s="26"/>
      <c r="J23" s="26"/>
    </row>
    <row r="24" spans="1:10" s="2" customFormat="1" ht="103.05" thickTop="1" thickBot="1" x14ac:dyDescent="0.3">
      <c r="A24" s="178" t="s">
        <v>21</v>
      </c>
      <c r="B24" s="12" t="s">
        <v>58</v>
      </c>
      <c r="C24" s="47"/>
      <c r="D24" s="12" t="s">
        <v>59</v>
      </c>
      <c r="E24" s="13" t="s">
        <v>24</v>
      </c>
      <c r="F24" s="26"/>
      <c r="G24" s="26"/>
      <c r="H24" s="26"/>
      <c r="I24" s="26"/>
      <c r="J24" s="26"/>
    </row>
    <row r="25" spans="1:10" s="2" customFormat="1" ht="166.75" thickTop="1" thickBot="1" x14ac:dyDescent="0.3">
      <c r="A25" s="178" t="s">
        <v>21</v>
      </c>
      <c r="B25" s="12" t="s">
        <v>60</v>
      </c>
      <c r="C25" s="48" t="s">
        <v>56</v>
      </c>
      <c r="D25" s="12" t="s">
        <v>61</v>
      </c>
      <c r="E25" s="13" t="s">
        <v>24</v>
      </c>
      <c r="F25" s="26"/>
      <c r="G25" s="26"/>
      <c r="H25" s="26"/>
      <c r="I25" s="26"/>
      <c r="J25" s="26"/>
    </row>
    <row r="26" spans="1:10" s="2" customFormat="1" ht="166.75" thickTop="1" thickBot="1" x14ac:dyDescent="0.3">
      <c r="A26" s="178" t="s">
        <v>21</v>
      </c>
      <c r="B26" s="12" t="s">
        <v>62</v>
      </c>
      <c r="C26" s="48" t="s">
        <v>63</v>
      </c>
      <c r="D26" s="12" t="s">
        <v>64</v>
      </c>
      <c r="E26" s="13" t="s">
        <v>32</v>
      </c>
      <c r="F26" s="26"/>
      <c r="G26" s="26"/>
      <c r="H26" s="26"/>
      <c r="I26" s="26"/>
      <c r="J26" s="26"/>
    </row>
    <row r="27" spans="1:10" s="2" customFormat="1" ht="115.75" thickTop="1" thickBot="1" x14ac:dyDescent="0.3">
      <c r="A27" s="178" t="s">
        <v>21</v>
      </c>
      <c r="B27" s="12" t="s">
        <v>65</v>
      </c>
      <c r="C27" s="47"/>
      <c r="D27" s="173" t="s">
        <v>66</v>
      </c>
      <c r="E27" s="13" t="s">
        <v>28</v>
      </c>
      <c r="F27" s="26"/>
      <c r="G27" s="26"/>
      <c r="H27" s="26"/>
      <c r="I27" s="26"/>
      <c r="J27" s="26"/>
    </row>
    <row r="28" spans="1:10" s="2" customFormat="1" ht="166.75" thickTop="1" thickBot="1" x14ac:dyDescent="0.3">
      <c r="A28" s="178" t="s">
        <v>21</v>
      </c>
      <c r="B28" s="12" t="s">
        <v>65</v>
      </c>
      <c r="C28" s="47"/>
      <c r="D28" s="173" t="s">
        <v>67</v>
      </c>
      <c r="E28" s="13" t="s">
        <v>36</v>
      </c>
      <c r="F28" s="26"/>
      <c r="G28" s="26"/>
      <c r="H28" s="26"/>
      <c r="I28" s="26"/>
      <c r="J28" s="26"/>
    </row>
    <row r="29" spans="1:10" s="2" customFormat="1" ht="128.5" thickTop="1" thickBot="1" x14ac:dyDescent="0.3">
      <c r="A29" s="178" t="s">
        <v>21</v>
      </c>
      <c r="B29" s="173" t="s">
        <v>68</v>
      </c>
      <c r="C29" s="47"/>
      <c r="D29" s="173" t="s">
        <v>69</v>
      </c>
      <c r="E29" s="13" t="s">
        <v>24</v>
      </c>
      <c r="F29" s="26"/>
      <c r="G29" s="26"/>
      <c r="H29" s="26"/>
      <c r="I29" s="26"/>
      <c r="J29" s="26"/>
    </row>
    <row r="30" spans="1:10" s="2" customFormat="1" ht="128.5" thickTop="1" thickBot="1" x14ac:dyDescent="0.3">
      <c r="A30" s="178" t="s">
        <v>21</v>
      </c>
      <c r="B30" s="12" t="s">
        <v>70</v>
      </c>
      <c r="C30" s="47"/>
      <c r="D30" s="173" t="s">
        <v>71</v>
      </c>
      <c r="E30" s="13" t="s">
        <v>28</v>
      </c>
      <c r="F30" s="26"/>
      <c r="G30" s="26"/>
      <c r="H30" s="26"/>
      <c r="I30" s="26"/>
      <c r="J30" s="26"/>
    </row>
    <row r="31" spans="1:10" s="2" customFormat="1" ht="103.05" thickTop="1" thickBot="1" x14ac:dyDescent="0.3">
      <c r="A31" s="178" t="s">
        <v>21</v>
      </c>
      <c r="B31" s="12" t="s">
        <v>70</v>
      </c>
      <c r="C31" s="47"/>
      <c r="D31" s="173" t="s">
        <v>72</v>
      </c>
      <c r="E31" s="13" t="s">
        <v>32</v>
      </c>
      <c r="F31" s="26"/>
      <c r="G31" s="26"/>
      <c r="H31" s="26"/>
      <c r="I31" s="26"/>
      <c r="J31" s="26"/>
    </row>
    <row r="32" spans="1:10" s="2" customFormat="1" ht="166.75" thickTop="1" thickBot="1" x14ac:dyDescent="0.3">
      <c r="A32" s="178" t="s">
        <v>21</v>
      </c>
      <c r="B32" s="12" t="s">
        <v>70</v>
      </c>
      <c r="C32" s="47"/>
      <c r="D32" s="12" t="s">
        <v>73</v>
      </c>
      <c r="E32" s="13" t="s">
        <v>28</v>
      </c>
      <c r="F32" s="26"/>
      <c r="G32" s="26"/>
      <c r="H32" s="26"/>
      <c r="I32" s="26"/>
      <c r="J32" s="26"/>
    </row>
    <row r="33" spans="1:10" s="2" customFormat="1" ht="115.75" thickTop="1" thickBot="1" x14ac:dyDescent="0.3">
      <c r="A33" s="178" t="s">
        <v>21</v>
      </c>
      <c r="B33" s="12" t="s">
        <v>74</v>
      </c>
      <c r="C33" s="47"/>
      <c r="D33" s="173" t="s">
        <v>75</v>
      </c>
      <c r="E33" s="13" t="s">
        <v>36</v>
      </c>
      <c r="F33" s="26"/>
      <c r="G33" s="26"/>
      <c r="H33" s="26"/>
      <c r="I33" s="26"/>
      <c r="J33" s="26"/>
    </row>
    <row r="34" spans="1:10" s="2" customFormat="1" ht="154" thickTop="1" thickBot="1" x14ac:dyDescent="0.3">
      <c r="A34" s="12" t="s">
        <v>21</v>
      </c>
      <c r="B34" s="12" t="s">
        <v>76</v>
      </c>
      <c r="C34" s="47"/>
      <c r="D34" s="12" t="s">
        <v>77</v>
      </c>
      <c r="E34" s="13" t="s">
        <v>36</v>
      </c>
      <c r="F34" s="26"/>
      <c r="G34" s="26"/>
      <c r="H34" s="26"/>
      <c r="I34" s="26"/>
      <c r="J34" s="26"/>
    </row>
    <row r="35" spans="1:10" s="2" customFormat="1" ht="154" thickTop="1" thickBot="1" x14ac:dyDescent="0.3">
      <c r="A35" s="12" t="s">
        <v>21</v>
      </c>
      <c r="B35" s="12" t="s">
        <v>78</v>
      </c>
      <c r="C35" s="47"/>
      <c r="D35" s="12" t="s">
        <v>79</v>
      </c>
      <c r="E35" s="13" t="s">
        <v>24</v>
      </c>
      <c r="F35" s="26"/>
      <c r="G35" s="26"/>
      <c r="H35" s="26"/>
      <c r="I35" s="26"/>
      <c r="J35" s="26"/>
    </row>
    <row r="36" spans="1:10" s="2" customFormat="1" ht="141.25" thickTop="1" thickBot="1" x14ac:dyDescent="0.3">
      <c r="A36" s="12" t="s">
        <v>21</v>
      </c>
      <c r="B36" s="12" t="s">
        <v>78</v>
      </c>
      <c r="C36" s="47"/>
      <c r="D36" s="12" t="s">
        <v>80</v>
      </c>
      <c r="E36" s="13" t="s">
        <v>24</v>
      </c>
      <c r="F36" s="26"/>
      <c r="G36" s="26"/>
      <c r="H36" s="26"/>
      <c r="I36" s="26"/>
      <c r="J36" s="26"/>
    </row>
    <row r="37" spans="1:10" s="2" customFormat="1" ht="115.75" thickTop="1" thickBot="1" x14ac:dyDescent="0.3">
      <c r="A37" s="178" t="s">
        <v>21</v>
      </c>
      <c r="B37" s="12" t="s">
        <v>81</v>
      </c>
      <c r="C37" s="47"/>
      <c r="D37" s="173" t="s">
        <v>82</v>
      </c>
      <c r="E37" s="13" t="s">
        <v>28</v>
      </c>
      <c r="F37" s="26"/>
      <c r="G37" s="26"/>
      <c r="H37" s="26"/>
      <c r="I37" s="26"/>
      <c r="J37" s="26"/>
    </row>
    <row r="38" spans="1:10" s="2" customFormat="1" ht="128.5" thickTop="1" thickBot="1" x14ac:dyDescent="0.3">
      <c r="A38" s="12" t="s">
        <v>21</v>
      </c>
      <c r="B38" s="12" t="s">
        <v>83</v>
      </c>
      <c r="C38" s="47"/>
      <c r="D38" s="12" t="s">
        <v>84</v>
      </c>
      <c r="E38" s="13" t="s">
        <v>28</v>
      </c>
      <c r="F38" s="26"/>
      <c r="G38" s="26"/>
      <c r="H38" s="26"/>
      <c r="I38" s="26"/>
      <c r="J38" s="26"/>
    </row>
    <row r="39" spans="1:10" s="2" customFormat="1" ht="166.75" thickTop="1" thickBot="1" x14ac:dyDescent="0.3">
      <c r="A39" s="12" t="s">
        <v>21</v>
      </c>
      <c r="B39" s="12" t="s">
        <v>83</v>
      </c>
      <c r="C39" s="47"/>
      <c r="D39" s="12" t="s">
        <v>85</v>
      </c>
      <c r="E39" s="13" t="s">
        <v>28</v>
      </c>
      <c r="F39" s="26"/>
      <c r="G39" s="26"/>
      <c r="H39" s="26"/>
      <c r="I39" s="26"/>
      <c r="J39" s="26"/>
    </row>
    <row r="40" spans="1:10" s="2" customFormat="1" ht="204.95" thickTop="1" thickBot="1" x14ac:dyDescent="0.3">
      <c r="A40" s="12" t="s">
        <v>86</v>
      </c>
      <c r="B40" s="12" t="s">
        <v>87</v>
      </c>
      <c r="C40" s="47"/>
      <c r="D40" s="12" t="s">
        <v>88</v>
      </c>
      <c r="E40" s="13" t="s">
        <v>32</v>
      </c>
      <c r="F40" s="26"/>
      <c r="G40" s="26"/>
      <c r="H40" s="26"/>
      <c r="I40" s="26"/>
      <c r="J40" s="26"/>
    </row>
    <row r="41" spans="1:10" s="2" customFormat="1" ht="166.75" thickTop="1" thickBot="1" x14ac:dyDescent="0.3">
      <c r="A41" s="12" t="s">
        <v>86</v>
      </c>
      <c r="B41" s="12" t="s">
        <v>89</v>
      </c>
      <c r="C41" s="47"/>
      <c r="D41" s="181" t="s">
        <v>90</v>
      </c>
      <c r="E41" s="13" t="s">
        <v>36</v>
      </c>
      <c r="F41" s="26"/>
      <c r="G41" s="26"/>
      <c r="H41" s="26"/>
      <c r="I41" s="26"/>
      <c r="J41" s="26"/>
    </row>
    <row r="42" spans="1:10" s="2" customFormat="1" ht="204.95" thickTop="1" thickBot="1" x14ac:dyDescent="0.3">
      <c r="A42" s="12" t="s">
        <v>86</v>
      </c>
      <c r="B42" s="12" t="s">
        <v>91</v>
      </c>
      <c r="C42" s="47"/>
      <c r="D42" s="12" t="s">
        <v>92</v>
      </c>
      <c r="E42" s="13" t="s">
        <v>28</v>
      </c>
      <c r="F42" s="26"/>
      <c r="G42" s="26"/>
      <c r="H42" s="26"/>
      <c r="I42" s="26"/>
      <c r="J42" s="26"/>
    </row>
    <row r="43" spans="1:10" s="2" customFormat="1" ht="128.5" thickTop="1" thickBot="1" x14ac:dyDescent="0.3">
      <c r="A43" s="12" t="s">
        <v>86</v>
      </c>
      <c r="B43" s="12" t="s">
        <v>93</v>
      </c>
      <c r="C43" s="47"/>
      <c r="D43" s="12" t="s">
        <v>94</v>
      </c>
      <c r="E43" s="13" t="s">
        <v>24</v>
      </c>
      <c r="F43" s="26"/>
      <c r="G43" s="26"/>
      <c r="H43" s="26"/>
      <c r="I43" s="26"/>
      <c r="J43" s="26"/>
    </row>
    <row r="44" spans="1:10" s="2" customFormat="1" ht="141.25" thickTop="1" thickBot="1" x14ac:dyDescent="0.3">
      <c r="A44" s="12" t="s">
        <v>86</v>
      </c>
      <c r="B44" s="12" t="s">
        <v>95</v>
      </c>
      <c r="C44" s="47"/>
      <c r="D44" s="12" t="s">
        <v>96</v>
      </c>
      <c r="E44" s="13" t="s">
        <v>28</v>
      </c>
      <c r="F44" s="26"/>
      <c r="G44" s="26"/>
      <c r="H44" s="26"/>
      <c r="I44" s="26"/>
      <c r="J44" s="26"/>
    </row>
    <row r="45" spans="1:10" s="2" customFormat="1" ht="103.05" thickTop="1" thickBot="1" x14ac:dyDescent="0.3">
      <c r="A45" s="12" t="s">
        <v>86</v>
      </c>
      <c r="B45" s="12" t="s">
        <v>97</v>
      </c>
      <c r="C45" s="47"/>
      <c r="D45" s="12" t="s">
        <v>98</v>
      </c>
      <c r="E45" s="13" t="s">
        <v>28</v>
      </c>
      <c r="F45" s="26"/>
      <c r="G45" s="26"/>
      <c r="H45" s="26"/>
      <c r="I45" s="26"/>
      <c r="J45" s="26"/>
    </row>
    <row r="46" spans="1:10" s="2" customFormat="1" ht="192.2" thickTop="1" thickBot="1" x14ac:dyDescent="0.3">
      <c r="A46" s="12" t="s">
        <v>86</v>
      </c>
      <c r="B46" s="12" t="s">
        <v>99</v>
      </c>
      <c r="C46" s="47"/>
      <c r="D46" s="12" t="s">
        <v>100</v>
      </c>
      <c r="E46" s="13" t="s">
        <v>36</v>
      </c>
      <c r="F46" s="26"/>
      <c r="G46" s="26"/>
      <c r="H46" s="26"/>
      <c r="I46" s="26"/>
      <c r="J46" s="26"/>
    </row>
    <row r="47" spans="1:10" s="2" customFormat="1" ht="154" thickTop="1" thickBot="1" x14ac:dyDescent="0.3">
      <c r="A47" s="12" t="s">
        <v>86</v>
      </c>
      <c r="B47" s="12" t="s">
        <v>101</v>
      </c>
      <c r="C47" s="47"/>
      <c r="D47" s="12" t="s">
        <v>102</v>
      </c>
      <c r="E47" s="13" t="s">
        <v>24</v>
      </c>
      <c r="F47" s="26"/>
      <c r="G47" s="26"/>
      <c r="H47" s="26"/>
      <c r="I47" s="26"/>
      <c r="J47" s="26"/>
    </row>
    <row r="48" spans="1:10" s="2" customFormat="1" ht="90.3" thickTop="1" thickBot="1" x14ac:dyDescent="0.3">
      <c r="A48" s="12" t="s">
        <v>86</v>
      </c>
      <c r="B48" s="12" t="s">
        <v>101</v>
      </c>
      <c r="C48" s="47"/>
      <c r="D48" s="12" t="s">
        <v>103</v>
      </c>
      <c r="E48" s="13" t="s">
        <v>28</v>
      </c>
      <c r="F48" s="26"/>
      <c r="G48" s="26"/>
      <c r="H48" s="26"/>
      <c r="I48" s="26"/>
      <c r="J48" s="26"/>
    </row>
    <row r="49" spans="1:10" s="2" customFormat="1" ht="115.75" thickTop="1" thickBot="1" x14ac:dyDescent="0.3">
      <c r="A49" s="12" t="s">
        <v>86</v>
      </c>
      <c r="B49" s="12" t="s">
        <v>104</v>
      </c>
      <c r="C49" s="47"/>
      <c r="D49" s="12" t="s">
        <v>105</v>
      </c>
      <c r="E49" s="13" t="s">
        <v>32</v>
      </c>
      <c r="F49" s="26"/>
      <c r="G49" s="26"/>
      <c r="H49" s="26"/>
      <c r="I49" s="26"/>
      <c r="J49" s="26"/>
    </row>
    <row r="50" spans="1:10" s="26" customFormat="1" ht="179.45" thickTop="1" thickBot="1" x14ac:dyDescent="0.3">
      <c r="A50" s="178" t="s">
        <v>86</v>
      </c>
      <c r="B50" s="181" t="s">
        <v>106</v>
      </c>
      <c r="C50" s="179"/>
      <c r="D50" s="178" t="s">
        <v>107</v>
      </c>
      <c r="E50" s="177" t="s">
        <v>24</v>
      </c>
    </row>
    <row r="51" spans="1:10" s="2" customFormat="1" ht="179.45" thickTop="1" thickBot="1" x14ac:dyDescent="0.3">
      <c r="A51" s="12" t="s">
        <v>86</v>
      </c>
      <c r="B51" s="12" t="s">
        <v>108</v>
      </c>
      <c r="C51" s="47"/>
      <c r="D51" s="12" t="s">
        <v>109</v>
      </c>
      <c r="E51" s="13" t="s">
        <v>36</v>
      </c>
      <c r="F51" s="26"/>
      <c r="G51" s="26"/>
      <c r="H51" s="26"/>
      <c r="I51" s="26"/>
      <c r="J51" s="26"/>
    </row>
    <row r="52" spans="1:10" s="2" customFormat="1" ht="115.75" thickTop="1" thickBot="1" x14ac:dyDescent="0.3">
      <c r="A52" s="12" t="s">
        <v>86</v>
      </c>
      <c r="B52" s="12" t="s">
        <v>108</v>
      </c>
      <c r="C52" s="47"/>
      <c r="D52" s="12" t="s">
        <v>110</v>
      </c>
      <c r="E52" s="13" t="s">
        <v>28</v>
      </c>
      <c r="F52" s="26"/>
      <c r="G52" s="26"/>
      <c r="H52" s="26"/>
      <c r="I52" s="26"/>
      <c r="J52" s="26"/>
    </row>
    <row r="53" spans="1:10" s="2" customFormat="1" ht="103.05" thickTop="1" thickBot="1" x14ac:dyDescent="0.3">
      <c r="A53" s="12" t="s">
        <v>111</v>
      </c>
      <c r="B53" s="12" t="s">
        <v>112</v>
      </c>
      <c r="C53" s="47"/>
      <c r="D53" s="12" t="s">
        <v>113</v>
      </c>
      <c r="E53" s="13" t="s">
        <v>32</v>
      </c>
      <c r="F53" s="26"/>
      <c r="G53" s="26"/>
      <c r="H53" s="26"/>
      <c r="I53" s="26"/>
      <c r="J53" s="26"/>
    </row>
    <row r="54" spans="1:10" s="2" customFormat="1" ht="103.05" thickTop="1" thickBot="1" x14ac:dyDescent="0.3">
      <c r="A54" s="12" t="s">
        <v>111</v>
      </c>
      <c r="B54" s="12" t="s">
        <v>114</v>
      </c>
      <c r="C54" s="47"/>
      <c r="D54" s="12" t="s">
        <v>115</v>
      </c>
      <c r="E54" s="13" t="s">
        <v>24</v>
      </c>
      <c r="F54" s="26"/>
      <c r="G54" s="26"/>
      <c r="H54" s="26"/>
      <c r="I54" s="26"/>
      <c r="J54" s="26"/>
    </row>
    <row r="55" spans="1:10" s="2" customFormat="1" ht="103.05" thickTop="1" thickBot="1" x14ac:dyDescent="0.3">
      <c r="A55" s="12" t="s">
        <v>111</v>
      </c>
      <c r="B55" s="12" t="s">
        <v>116</v>
      </c>
      <c r="C55" s="48" t="s">
        <v>117</v>
      </c>
      <c r="D55" s="12" t="s">
        <v>118</v>
      </c>
      <c r="E55" s="13" t="s">
        <v>24</v>
      </c>
      <c r="F55" s="26"/>
      <c r="G55" s="26"/>
      <c r="H55" s="26"/>
      <c r="I55" s="26"/>
      <c r="J55" s="26"/>
    </row>
    <row r="56" spans="1:10" s="2" customFormat="1" ht="141.25" thickTop="1" thickBot="1" x14ac:dyDescent="0.3">
      <c r="A56" s="12" t="s">
        <v>111</v>
      </c>
      <c r="B56" s="12" t="s">
        <v>119</v>
      </c>
      <c r="C56" s="47"/>
      <c r="D56" s="181" t="s">
        <v>120</v>
      </c>
      <c r="E56" s="13" t="s">
        <v>24</v>
      </c>
      <c r="F56" s="26"/>
      <c r="G56" s="26"/>
      <c r="H56" s="26"/>
      <c r="I56" s="26"/>
      <c r="J56" s="26"/>
    </row>
    <row r="57" spans="1:10" s="2" customFormat="1" ht="115.75" thickTop="1" thickBot="1" x14ac:dyDescent="0.3">
      <c r="A57" s="12" t="s">
        <v>111</v>
      </c>
      <c r="B57" s="12" t="s">
        <v>119</v>
      </c>
      <c r="C57" s="47"/>
      <c r="D57" s="12" t="s">
        <v>121</v>
      </c>
      <c r="E57" s="310" t="s">
        <v>24</v>
      </c>
      <c r="F57" s="26"/>
      <c r="G57" s="26"/>
      <c r="H57" s="26"/>
      <c r="I57" s="26"/>
      <c r="J57" s="26"/>
    </row>
    <row r="58" spans="1:10" s="2" customFormat="1" ht="179.45" thickTop="1" thickBot="1" x14ac:dyDescent="0.3">
      <c r="A58" s="12" t="s">
        <v>111</v>
      </c>
      <c r="B58" s="12" t="s">
        <v>122</v>
      </c>
      <c r="C58" s="48" t="s">
        <v>123</v>
      </c>
      <c r="D58" s="305" t="s">
        <v>124</v>
      </c>
      <c r="E58" s="310" t="s">
        <v>36</v>
      </c>
      <c r="F58" s="26"/>
      <c r="G58" s="26"/>
      <c r="H58" s="26"/>
      <c r="I58" s="26"/>
      <c r="J58" s="26"/>
    </row>
    <row r="59" spans="1:10" s="2" customFormat="1" ht="179.45" thickTop="1" thickBot="1" x14ac:dyDescent="0.3">
      <c r="A59" s="12" t="s">
        <v>111</v>
      </c>
      <c r="B59" s="12" t="s">
        <v>125</v>
      </c>
      <c r="C59" s="47"/>
      <c r="D59" s="305" t="s">
        <v>126</v>
      </c>
      <c r="E59" s="13" t="s">
        <v>32</v>
      </c>
      <c r="F59" s="26"/>
      <c r="G59" s="26"/>
      <c r="H59" s="26"/>
      <c r="I59" s="26"/>
      <c r="J59" s="26"/>
    </row>
    <row r="60" spans="1:10" s="2" customFormat="1" ht="115.75" thickTop="1" thickBot="1" x14ac:dyDescent="0.3">
      <c r="A60" s="12" t="s">
        <v>111</v>
      </c>
      <c r="B60" s="12" t="s">
        <v>127</v>
      </c>
      <c r="C60" s="47"/>
      <c r="D60" s="305" t="s">
        <v>128</v>
      </c>
      <c r="E60" s="13" t="s">
        <v>36</v>
      </c>
      <c r="F60" s="26"/>
      <c r="G60" s="26"/>
      <c r="H60" s="26"/>
      <c r="I60" s="26"/>
      <c r="J60" s="26"/>
    </row>
    <row r="61" spans="1:10" s="2" customFormat="1" ht="103.05" thickTop="1" thickBot="1" x14ac:dyDescent="0.3">
      <c r="A61" s="12" t="s">
        <v>111</v>
      </c>
      <c r="B61" s="12" t="s">
        <v>129</v>
      </c>
      <c r="C61" s="47"/>
      <c r="D61" s="306" t="s">
        <v>130</v>
      </c>
      <c r="E61" s="13" t="s">
        <v>36</v>
      </c>
      <c r="F61" s="26"/>
      <c r="G61" s="26"/>
      <c r="H61" s="26"/>
      <c r="I61" s="26"/>
      <c r="J61" s="26"/>
    </row>
    <row r="62" spans="1:10" s="2" customFormat="1" ht="141.25" thickTop="1" thickBot="1" x14ac:dyDescent="0.3">
      <c r="A62" s="12" t="s">
        <v>111</v>
      </c>
      <c r="B62" s="12" t="s">
        <v>131</v>
      </c>
      <c r="C62" s="47"/>
      <c r="D62" s="305" t="s">
        <v>132</v>
      </c>
      <c r="E62" s="13" t="s">
        <v>36</v>
      </c>
      <c r="F62" s="26"/>
      <c r="G62" s="26"/>
      <c r="H62" s="26"/>
      <c r="I62" s="26"/>
      <c r="J62" s="26"/>
    </row>
    <row r="63" spans="1:10" s="2" customFormat="1" ht="115.75" thickTop="1" thickBot="1" x14ac:dyDescent="0.3">
      <c r="A63" s="12" t="s">
        <v>111</v>
      </c>
      <c r="B63" s="12" t="s">
        <v>131</v>
      </c>
      <c r="C63" s="47"/>
      <c r="D63" s="306" t="s">
        <v>133</v>
      </c>
      <c r="E63" s="13" t="s">
        <v>24</v>
      </c>
      <c r="F63" s="26"/>
      <c r="G63" s="26"/>
      <c r="H63" s="26"/>
      <c r="I63" s="26"/>
      <c r="J63" s="26"/>
    </row>
    <row r="64" spans="1:10" s="2" customFormat="1" ht="103.05" thickTop="1" thickBot="1" x14ac:dyDescent="0.3">
      <c r="A64" s="12" t="s">
        <v>111</v>
      </c>
      <c r="B64" s="12" t="s">
        <v>134</v>
      </c>
      <c r="C64" s="47"/>
      <c r="D64" s="305" t="s">
        <v>135</v>
      </c>
      <c r="E64" s="13" t="s">
        <v>24</v>
      </c>
      <c r="F64" s="26"/>
      <c r="G64" s="26"/>
      <c r="H64" s="26"/>
      <c r="I64" s="26"/>
      <c r="J64" s="26"/>
    </row>
    <row r="65" spans="1:10" s="2" customFormat="1" ht="128.5" thickTop="1" thickBot="1" x14ac:dyDescent="0.3">
      <c r="A65" s="12" t="s">
        <v>111</v>
      </c>
      <c r="B65" s="12" t="s">
        <v>136</v>
      </c>
      <c r="C65" s="47"/>
      <c r="D65" s="305" t="s">
        <v>137</v>
      </c>
      <c r="E65" s="13" t="s">
        <v>32</v>
      </c>
      <c r="F65" s="26"/>
      <c r="G65" s="26"/>
      <c r="H65" s="26"/>
      <c r="I65" s="26"/>
      <c r="J65" s="26"/>
    </row>
    <row r="66" spans="1:10" s="2" customFormat="1" ht="128.5" thickTop="1" thickBot="1" x14ac:dyDescent="0.3">
      <c r="A66" s="12" t="s">
        <v>111</v>
      </c>
      <c r="B66" s="12" t="s">
        <v>138</v>
      </c>
      <c r="C66" s="47"/>
      <c r="D66" s="305" t="s">
        <v>139</v>
      </c>
      <c r="E66" s="13" t="s">
        <v>28</v>
      </c>
      <c r="F66" s="26"/>
      <c r="G66" s="26"/>
      <c r="H66" s="26"/>
      <c r="I66" s="26"/>
      <c r="J66" s="26"/>
    </row>
    <row r="67" spans="1:10" s="2" customFormat="1" ht="103.05" thickTop="1" thickBot="1" x14ac:dyDescent="0.3">
      <c r="A67" s="12" t="s">
        <v>111</v>
      </c>
      <c r="B67" s="12" t="s">
        <v>140</v>
      </c>
      <c r="C67" s="47"/>
      <c r="D67" s="305" t="s">
        <v>141</v>
      </c>
      <c r="E67" s="13" t="s">
        <v>32</v>
      </c>
      <c r="F67" s="26"/>
      <c r="G67" s="26"/>
      <c r="H67" s="26"/>
      <c r="I67" s="26"/>
      <c r="J67" s="26"/>
    </row>
    <row r="68" spans="1:10" s="2" customFormat="1" ht="90.3" thickTop="1" thickBot="1" x14ac:dyDescent="0.3">
      <c r="A68" s="12" t="s">
        <v>111</v>
      </c>
      <c r="B68" s="12" t="s">
        <v>142</v>
      </c>
      <c r="C68" s="47"/>
      <c r="D68" s="305" t="s">
        <v>143</v>
      </c>
      <c r="E68" s="13" t="s">
        <v>24</v>
      </c>
      <c r="F68" s="26"/>
      <c r="G68" s="26"/>
      <c r="H68" s="26"/>
      <c r="I68" s="26"/>
      <c r="J68" s="26"/>
    </row>
    <row r="69" spans="1:10" s="2" customFormat="1" ht="90.3" thickTop="1" thickBot="1" x14ac:dyDescent="0.3">
      <c r="A69" s="12" t="s">
        <v>111</v>
      </c>
      <c r="B69" s="12" t="s">
        <v>144</v>
      </c>
      <c r="C69" s="47"/>
      <c r="D69" s="305" t="s">
        <v>145</v>
      </c>
      <c r="E69" s="13" t="s">
        <v>36</v>
      </c>
      <c r="F69" s="26"/>
      <c r="G69" s="26"/>
      <c r="H69" s="26"/>
      <c r="I69" s="26"/>
      <c r="J69" s="26"/>
    </row>
    <row r="70" spans="1:10" s="26" customFormat="1" ht="179.45" thickTop="1" thickBot="1" x14ac:dyDescent="0.3">
      <c r="A70" s="178" t="s">
        <v>111</v>
      </c>
      <c r="B70" s="181" t="s">
        <v>146</v>
      </c>
      <c r="C70" s="179"/>
      <c r="D70" s="307" t="s">
        <v>147</v>
      </c>
      <c r="E70" s="177" t="s">
        <v>32</v>
      </c>
      <c r="F70" s="27"/>
      <c r="G70" s="27"/>
      <c r="H70" s="27"/>
      <c r="I70" s="27"/>
      <c r="J70" s="27"/>
    </row>
    <row r="71" spans="1:10" s="2" customFormat="1" ht="103.05" thickTop="1" thickBot="1" x14ac:dyDescent="0.3">
      <c r="A71" s="12" t="s">
        <v>111</v>
      </c>
      <c r="B71" s="12" t="s">
        <v>148</v>
      </c>
      <c r="C71" s="47"/>
      <c r="D71" s="305" t="s">
        <v>149</v>
      </c>
      <c r="E71" s="13" t="s">
        <v>32</v>
      </c>
      <c r="F71" s="27"/>
      <c r="G71" s="27"/>
      <c r="H71" s="27"/>
      <c r="I71" s="27"/>
      <c r="J71" s="27"/>
    </row>
    <row r="72" spans="1:10" s="2" customFormat="1" ht="128.5" thickTop="1" thickBot="1" x14ac:dyDescent="0.3">
      <c r="A72" s="12" t="s">
        <v>111</v>
      </c>
      <c r="B72" s="12" t="s">
        <v>150</v>
      </c>
      <c r="C72" s="47"/>
      <c r="D72" s="305" t="s">
        <v>151</v>
      </c>
      <c r="E72" s="13" t="s">
        <v>32</v>
      </c>
      <c r="F72" s="27"/>
      <c r="G72" s="27"/>
      <c r="H72" s="27"/>
      <c r="I72" s="27"/>
      <c r="J72" s="27"/>
    </row>
    <row r="73" spans="1:10" s="2" customFormat="1" ht="115.75" thickTop="1" thickBot="1" x14ac:dyDescent="0.3">
      <c r="A73" s="12" t="s">
        <v>111</v>
      </c>
      <c r="B73" s="12" t="s">
        <v>152</v>
      </c>
      <c r="C73" s="47"/>
      <c r="D73" s="305" t="s">
        <v>153</v>
      </c>
      <c r="E73" s="13" t="s">
        <v>36</v>
      </c>
      <c r="F73" s="27"/>
      <c r="G73" s="27"/>
      <c r="H73" s="27"/>
      <c r="I73" s="27"/>
      <c r="J73" s="27"/>
    </row>
    <row r="74" spans="1:10" s="2" customFormat="1" ht="103.05" thickTop="1" thickBot="1" x14ac:dyDescent="0.3">
      <c r="A74" s="12" t="s">
        <v>111</v>
      </c>
      <c r="B74" s="12" t="s">
        <v>154</v>
      </c>
      <c r="C74" s="47"/>
      <c r="D74" s="305" t="s">
        <v>155</v>
      </c>
      <c r="E74" s="13" t="s">
        <v>36</v>
      </c>
      <c r="F74" s="26"/>
      <c r="G74" s="26"/>
      <c r="H74" s="26"/>
      <c r="I74" s="26"/>
      <c r="J74" s="26"/>
    </row>
    <row r="75" spans="1:10" s="2" customFormat="1" ht="115.75" thickTop="1" thickBot="1" x14ac:dyDescent="0.3">
      <c r="A75" s="12" t="s">
        <v>111</v>
      </c>
      <c r="B75" s="12" t="s">
        <v>154</v>
      </c>
      <c r="C75" s="47"/>
      <c r="D75" s="305" t="s">
        <v>156</v>
      </c>
      <c r="E75" s="13" t="s">
        <v>28</v>
      </c>
      <c r="F75" s="26"/>
      <c r="G75" s="26"/>
      <c r="H75" s="26"/>
      <c r="I75" s="26"/>
      <c r="J75" s="26"/>
    </row>
    <row r="76" spans="1:10" s="2" customFormat="1" ht="115.75" thickTop="1" thickBot="1" x14ac:dyDescent="0.3">
      <c r="A76" s="12" t="s">
        <v>111</v>
      </c>
      <c r="B76" s="12" t="s">
        <v>157</v>
      </c>
      <c r="C76" s="47"/>
      <c r="D76" s="305" t="s">
        <v>158</v>
      </c>
      <c r="E76" s="13" t="s">
        <v>24</v>
      </c>
      <c r="F76" s="26"/>
      <c r="G76" s="26"/>
      <c r="H76" s="26"/>
      <c r="I76" s="26"/>
      <c r="J76" s="26"/>
    </row>
    <row r="77" spans="1:10" s="2" customFormat="1" ht="154" thickTop="1" thickBot="1" x14ac:dyDescent="0.3">
      <c r="A77" s="12" t="s">
        <v>111</v>
      </c>
      <c r="B77" s="12" t="s">
        <v>157</v>
      </c>
      <c r="C77" s="47"/>
      <c r="D77" s="305" t="s">
        <v>159</v>
      </c>
      <c r="E77" s="13" t="s">
        <v>24</v>
      </c>
      <c r="F77" s="26"/>
      <c r="G77" s="26"/>
      <c r="H77" s="26"/>
      <c r="I77" s="26"/>
      <c r="J77" s="26"/>
    </row>
    <row r="78" spans="1:10" s="2" customFormat="1" ht="103.05" thickTop="1" thickBot="1" x14ac:dyDescent="0.3">
      <c r="A78" s="12" t="s">
        <v>111</v>
      </c>
      <c r="B78" s="12" t="s">
        <v>160</v>
      </c>
      <c r="C78" s="47"/>
      <c r="D78" s="306" t="s">
        <v>161</v>
      </c>
      <c r="E78" s="13" t="s">
        <v>28</v>
      </c>
      <c r="F78" s="26"/>
      <c r="G78" s="26"/>
      <c r="H78" s="26"/>
      <c r="I78" s="26"/>
      <c r="J78" s="26"/>
    </row>
    <row r="79" spans="1:10" s="2" customFormat="1" ht="128.5" thickTop="1" thickBot="1" x14ac:dyDescent="0.3">
      <c r="A79" s="12" t="s">
        <v>111</v>
      </c>
      <c r="B79" s="12" t="s">
        <v>162</v>
      </c>
      <c r="C79" s="47"/>
      <c r="D79" s="305" t="s">
        <v>163</v>
      </c>
      <c r="E79" s="13" t="s">
        <v>28</v>
      </c>
      <c r="F79" s="26"/>
      <c r="G79" s="26"/>
      <c r="H79" s="26"/>
      <c r="I79" s="26"/>
      <c r="J79" s="26"/>
    </row>
    <row r="80" spans="1:10" s="2" customFormat="1" ht="115.75" thickTop="1" thickBot="1" x14ac:dyDescent="0.3">
      <c r="A80" s="12" t="s">
        <v>164</v>
      </c>
      <c r="B80" s="12" t="s">
        <v>165</v>
      </c>
      <c r="C80" s="47"/>
      <c r="D80" s="305" t="s">
        <v>166</v>
      </c>
      <c r="E80" s="13" t="s">
        <v>24</v>
      </c>
      <c r="F80" s="27"/>
      <c r="G80" s="27"/>
      <c r="H80" s="27"/>
      <c r="I80" s="27"/>
      <c r="J80" s="27"/>
    </row>
    <row r="81" spans="1:10" s="2" customFormat="1" ht="90.3" thickTop="1" thickBot="1" x14ac:dyDescent="0.3">
      <c r="A81" s="12" t="s">
        <v>164</v>
      </c>
      <c r="B81" s="12" t="s">
        <v>165</v>
      </c>
      <c r="C81" s="47"/>
      <c r="D81" s="305" t="s">
        <v>167</v>
      </c>
      <c r="E81" s="13" t="s">
        <v>32</v>
      </c>
      <c r="F81" s="27"/>
      <c r="G81" s="27"/>
      <c r="H81" s="27"/>
      <c r="I81" s="27"/>
      <c r="J81" s="27"/>
    </row>
    <row r="82" spans="1:10" s="2" customFormat="1" ht="128.5" thickTop="1" thickBot="1" x14ac:dyDescent="0.3">
      <c r="A82" s="12" t="s">
        <v>164</v>
      </c>
      <c r="B82" s="12" t="s">
        <v>168</v>
      </c>
      <c r="C82" s="47"/>
      <c r="D82" s="308" t="s">
        <v>169</v>
      </c>
      <c r="E82" s="13" t="s">
        <v>32</v>
      </c>
      <c r="F82" s="26"/>
      <c r="G82" s="26"/>
      <c r="H82" s="26"/>
      <c r="I82" s="26"/>
      <c r="J82" s="26"/>
    </row>
    <row r="83" spans="1:10" s="2" customFormat="1" ht="115.75" thickTop="1" thickBot="1" x14ac:dyDescent="0.3">
      <c r="A83" s="12" t="s">
        <v>164</v>
      </c>
      <c r="B83" s="12" t="s">
        <v>170</v>
      </c>
      <c r="C83" s="47"/>
      <c r="D83" s="305" t="s">
        <v>171</v>
      </c>
      <c r="E83" s="13" t="s">
        <v>28</v>
      </c>
      <c r="F83" s="26"/>
      <c r="G83" s="26"/>
      <c r="H83" s="26"/>
      <c r="I83" s="26"/>
      <c r="J83" s="26"/>
    </row>
    <row r="84" spans="1:10" s="2" customFormat="1" ht="141.25" thickTop="1" thickBot="1" x14ac:dyDescent="0.3">
      <c r="A84" s="12" t="s">
        <v>164</v>
      </c>
      <c r="B84" s="12" t="s">
        <v>172</v>
      </c>
      <c r="C84" s="47"/>
      <c r="D84" s="305" t="s">
        <v>173</v>
      </c>
      <c r="E84" s="13" t="s">
        <v>32</v>
      </c>
      <c r="F84" s="28"/>
      <c r="G84" s="28"/>
      <c r="H84" s="28"/>
      <c r="I84" s="28"/>
      <c r="J84" s="28"/>
    </row>
    <row r="85" spans="1:10" s="2" customFormat="1" ht="103.05" thickTop="1" thickBot="1" x14ac:dyDescent="0.3">
      <c r="A85" s="12" t="s">
        <v>164</v>
      </c>
      <c r="B85" s="12" t="s">
        <v>172</v>
      </c>
      <c r="C85" s="47"/>
      <c r="D85" s="305" t="s">
        <v>174</v>
      </c>
      <c r="E85" s="13" t="s">
        <v>28</v>
      </c>
      <c r="F85" s="26"/>
      <c r="G85" s="26"/>
      <c r="H85" s="26"/>
      <c r="I85" s="26"/>
      <c r="J85" s="26"/>
    </row>
    <row r="86" spans="1:10" ht="154" thickTop="1" thickBot="1" x14ac:dyDescent="0.3">
      <c r="A86" s="12" t="s">
        <v>164</v>
      </c>
      <c r="B86" s="12" t="s">
        <v>175</v>
      </c>
      <c r="C86" s="48" t="s">
        <v>176</v>
      </c>
      <c r="D86" s="305" t="s">
        <v>177</v>
      </c>
      <c r="E86" s="13" t="s">
        <v>32</v>
      </c>
    </row>
    <row r="87" spans="1:10" ht="115.75" thickTop="1" thickBot="1" x14ac:dyDescent="0.3">
      <c r="A87" s="12" t="s">
        <v>164</v>
      </c>
      <c r="B87" s="12" t="s">
        <v>178</v>
      </c>
      <c r="C87" s="48" t="s">
        <v>176</v>
      </c>
      <c r="D87" s="305" t="s">
        <v>179</v>
      </c>
      <c r="E87" s="13" t="s">
        <v>32</v>
      </c>
    </row>
    <row r="88" spans="1:10" ht="103.05" thickTop="1" thickBot="1" x14ac:dyDescent="0.3">
      <c r="A88" s="12" t="s">
        <v>164</v>
      </c>
      <c r="B88" s="12" t="s">
        <v>180</v>
      </c>
      <c r="C88" s="47"/>
      <c r="D88" s="305" t="s">
        <v>181</v>
      </c>
      <c r="E88" s="13" t="s">
        <v>24</v>
      </c>
    </row>
    <row r="89" spans="1:10" ht="154" thickTop="1" thickBot="1" x14ac:dyDescent="0.3">
      <c r="A89" s="12" t="s">
        <v>164</v>
      </c>
      <c r="B89" s="12" t="s">
        <v>182</v>
      </c>
      <c r="C89" s="47"/>
      <c r="D89" s="305" t="s">
        <v>183</v>
      </c>
      <c r="E89" s="13" t="s">
        <v>28</v>
      </c>
    </row>
    <row r="90" spans="1:10" ht="154" thickTop="1" thickBot="1" x14ac:dyDescent="0.3">
      <c r="A90" s="12" t="s">
        <v>164</v>
      </c>
      <c r="B90" s="12" t="s">
        <v>182</v>
      </c>
      <c r="C90" s="47"/>
      <c r="D90" s="305" t="s">
        <v>184</v>
      </c>
      <c r="E90" s="13" t="s">
        <v>24</v>
      </c>
    </row>
    <row r="91" spans="1:10" ht="103.05" thickTop="1" thickBot="1" x14ac:dyDescent="0.3">
      <c r="A91" s="12" t="s">
        <v>164</v>
      </c>
      <c r="B91" s="12" t="s">
        <v>185</v>
      </c>
      <c r="C91" s="48" t="s">
        <v>176</v>
      </c>
      <c r="D91" s="305" t="s">
        <v>186</v>
      </c>
      <c r="E91" s="13" t="s">
        <v>24</v>
      </c>
    </row>
    <row r="92" spans="1:10" ht="141.25" thickTop="1" thickBot="1" x14ac:dyDescent="0.3">
      <c r="A92" s="12" t="s">
        <v>164</v>
      </c>
      <c r="B92" s="12" t="s">
        <v>185</v>
      </c>
      <c r="C92" s="47"/>
      <c r="D92" s="305" t="s">
        <v>187</v>
      </c>
      <c r="E92" s="13" t="s">
        <v>28</v>
      </c>
    </row>
    <row r="93" spans="1:10" ht="115.75" thickTop="1" thickBot="1" x14ac:dyDescent="0.3">
      <c r="A93" s="12" t="s">
        <v>164</v>
      </c>
      <c r="B93" s="12" t="s">
        <v>188</v>
      </c>
      <c r="C93" s="47"/>
      <c r="D93" s="305" t="s">
        <v>189</v>
      </c>
      <c r="E93" s="13" t="s">
        <v>36</v>
      </c>
    </row>
    <row r="94" spans="1:10" s="2" customFormat="1" ht="115.75" thickTop="1" thickBot="1" x14ac:dyDescent="0.3">
      <c r="A94" s="12" t="s">
        <v>164</v>
      </c>
      <c r="B94" s="12" t="s">
        <v>188</v>
      </c>
      <c r="C94" s="47"/>
      <c r="D94" s="305" t="s">
        <v>190</v>
      </c>
      <c r="E94" s="13" t="s">
        <v>32</v>
      </c>
      <c r="F94" s="26"/>
      <c r="G94" s="26"/>
      <c r="H94" s="26"/>
      <c r="I94" s="26"/>
      <c r="J94" s="26"/>
    </row>
    <row r="95" spans="1:10" s="2" customFormat="1" ht="128.5" thickTop="1" thickBot="1" x14ac:dyDescent="0.3">
      <c r="A95" s="12" t="s">
        <v>164</v>
      </c>
      <c r="B95" s="12" t="s">
        <v>191</v>
      </c>
      <c r="C95" s="47"/>
      <c r="D95" s="305" t="s">
        <v>192</v>
      </c>
      <c r="E95" s="13" t="s">
        <v>32</v>
      </c>
      <c r="F95" s="26"/>
      <c r="G95" s="26"/>
      <c r="H95" s="26"/>
      <c r="I95" s="26"/>
      <c r="J95" s="26"/>
    </row>
    <row r="96" spans="1:10" s="2" customFormat="1" ht="128.5" thickTop="1" thickBot="1" x14ac:dyDescent="0.3">
      <c r="A96" s="12" t="s">
        <v>164</v>
      </c>
      <c r="B96" s="12" t="s">
        <v>191</v>
      </c>
      <c r="C96" s="47"/>
      <c r="D96" s="305" t="s">
        <v>193</v>
      </c>
      <c r="E96" s="13" t="s">
        <v>36</v>
      </c>
      <c r="F96" s="26"/>
      <c r="G96" s="26"/>
      <c r="H96" s="26"/>
      <c r="I96" s="26"/>
      <c r="J96" s="26"/>
    </row>
    <row r="97" spans="1:10" s="2" customFormat="1" ht="179.45" thickTop="1" thickBot="1" x14ac:dyDescent="0.3">
      <c r="A97" s="12" t="s">
        <v>164</v>
      </c>
      <c r="B97" s="12" t="s">
        <v>194</v>
      </c>
      <c r="C97" s="47"/>
      <c r="D97" s="305" t="s">
        <v>195</v>
      </c>
      <c r="E97" s="13" t="s">
        <v>24</v>
      </c>
      <c r="F97" s="26"/>
      <c r="G97" s="26"/>
      <c r="H97" s="26"/>
      <c r="I97" s="26"/>
      <c r="J97" s="26"/>
    </row>
    <row r="98" spans="1:10" s="2" customFormat="1" ht="90.3" thickTop="1" thickBot="1" x14ac:dyDescent="0.3">
      <c r="A98" s="12" t="s">
        <v>164</v>
      </c>
      <c r="B98" s="12" t="s">
        <v>196</v>
      </c>
      <c r="C98" s="47"/>
      <c r="D98" s="305" t="s">
        <v>197</v>
      </c>
      <c r="E98" s="13" t="s">
        <v>28</v>
      </c>
      <c r="F98" s="26"/>
      <c r="G98" s="26"/>
      <c r="H98" s="26"/>
      <c r="I98" s="26"/>
      <c r="J98" s="26"/>
    </row>
    <row r="99" spans="1:10" s="2" customFormat="1" ht="90.3" thickTop="1" thickBot="1" x14ac:dyDescent="0.3">
      <c r="A99" s="12" t="s">
        <v>164</v>
      </c>
      <c r="B99" s="12" t="s">
        <v>196</v>
      </c>
      <c r="C99" s="47"/>
      <c r="D99" s="305" t="s">
        <v>198</v>
      </c>
      <c r="E99" s="13" t="s">
        <v>28</v>
      </c>
      <c r="F99" s="26"/>
      <c r="G99" s="26"/>
      <c r="H99" s="26"/>
      <c r="I99" s="26"/>
      <c r="J99" s="26"/>
    </row>
    <row r="100" spans="1:10" s="2" customFormat="1" ht="128.5" thickTop="1" thickBot="1" x14ac:dyDescent="0.3">
      <c r="A100" s="12" t="s">
        <v>199</v>
      </c>
      <c r="B100" s="12" t="s">
        <v>200</v>
      </c>
      <c r="C100" s="48" t="s">
        <v>201</v>
      </c>
      <c r="D100" s="305" t="s">
        <v>202</v>
      </c>
      <c r="E100" s="13" t="s">
        <v>32</v>
      </c>
      <c r="F100" s="26"/>
      <c r="G100" s="26"/>
      <c r="H100" s="26"/>
      <c r="I100" s="26"/>
      <c r="J100" s="26"/>
    </row>
    <row r="101" spans="1:10" s="2" customFormat="1" ht="115.75" thickTop="1" thickBot="1" x14ac:dyDescent="0.3">
      <c r="A101" s="12" t="s">
        <v>199</v>
      </c>
      <c r="B101" s="12" t="s">
        <v>200</v>
      </c>
      <c r="C101" s="47"/>
      <c r="D101" s="306" t="s">
        <v>203</v>
      </c>
      <c r="E101" s="13" t="s">
        <v>36</v>
      </c>
      <c r="F101" s="26"/>
      <c r="G101" s="26"/>
      <c r="H101" s="26"/>
      <c r="I101" s="26"/>
      <c r="J101" s="26"/>
    </row>
    <row r="102" spans="1:10" s="2" customFormat="1" ht="294.10000000000002" thickTop="1" thickBot="1" x14ac:dyDescent="0.3">
      <c r="A102" s="12" t="s">
        <v>199</v>
      </c>
      <c r="B102" s="12" t="s">
        <v>204</v>
      </c>
      <c r="C102" s="47"/>
      <c r="D102" s="305" t="s">
        <v>205</v>
      </c>
      <c r="E102" s="13" t="s">
        <v>24</v>
      </c>
      <c r="F102" s="26"/>
      <c r="G102" s="26"/>
      <c r="H102" s="26"/>
      <c r="I102" s="26"/>
      <c r="J102" s="26"/>
    </row>
    <row r="103" spans="1:10" s="2" customFormat="1" ht="103.05" thickTop="1" thickBot="1" x14ac:dyDescent="0.3">
      <c r="A103" s="12" t="s">
        <v>199</v>
      </c>
      <c r="B103" s="12" t="s">
        <v>206</v>
      </c>
      <c r="C103" s="47"/>
      <c r="D103" s="305" t="s">
        <v>207</v>
      </c>
      <c r="E103" s="13" t="s">
        <v>32</v>
      </c>
      <c r="F103" s="26"/>
      <c r="G103" s="26"/>
      <c r="H103" s="26"/>
      <c r="I103" s="26"/>
      <c r="J103" s="26"/>
    </row>
    <row r="104" spans="1:10" s="2" customFormat="1" ht="115.75" thickTop="1" thickBot="1" x14ac:dyDescent="0.3">
      <c r="A104" s="12" t="s">
        <v>199</v>
      </c>
      <c r="B104" s="12" t="s">
        <v>208</v>
      </c>
      <c r="C104" s="48" t="s">
        <v>201</v>
      </c>
      <c r="D104" s="305" t="s">
        <v>209</v>
      </c>
      <c r="E104" s="13" t="s">
        <v>28</v>
      </c>
      <c r="F104" s="26"/>
      <c r="G104" s="26"/>
      <c r="H104" s="26"/>
      <c r="I104" s="26"/>
      <c r="J104" s="26"/>
    </row>
    <row r="105" spans="1:10" s="2" customFormat="1" ht="115.75" thickTop="1" thickBot="1" x14ac:dyDescent="0.3">
      <c r="A105" s="12" t="s">
        <v>199</v>
      </c>
      <c r="B105" s="12" t="s">
        <v>208</v>
      </c>
      <c r="C105" s="47"/>
      <c r="D105" s="305" t="s">
        <v>210</v>
      </c>
      <c r="E105" s="13" t="s">
        <v>36</v>
      </c>
      <c r="F105" s="26"/>
      <c r="G105" s="26"/>
      <c r="H105" s="26"/>
      <c r="I105" s="26"/>
      <c r="J105" s="26"/>
    </row>
    <row r="106" spans="1:10" s="2" customFormat="1" ht="115.75" thickTop="1" thickBot="1" x14ac:dyDescent="0.3">
      <c r="A106" s="12" t="s">
        <v>199</v>
      </c>
      <c r="B106" s="12" t="s">
        <v>211</v>
      </c>
      <c r="C106" s="48" t="s">
        <v>201</v>
      </c>
      <c r="D106" s="305" t="s">
        <v>212</v>
      </c>
      <c r="E106" s="13" t="s">
        <v>28</v>
      </c>
      <c r="F106" s="26"/>
      <c r="G106" s="26"/>
      <c r="H106" s="26"/>
      <c r="I106" s="26"/>
      <c r="J106" s="26"/>
    </row>
    <row r="107" spans="1:10" s="2" customFormat="1" ht="154" thickTop="1" thickBot="1" x14ac:dyDescent="0.3">
      <c r="A107" s="12" t="s">
        <v>213</v>
      </c>
      <c r="B107" s="12" t="s">
        <v>214</v>
      </c>
      <c r="C107" s="47"/>
      <c r="D107" s="305" t="s">
        <v>215</v>
      </c>
      <c r="E107" s="13" t="s">
        <v>32</v>
      </c>
      <c r="F107" s="26"/>
      <c r="G107" s="26"/>
      <c r="H107" s="26"/>
      <c r="I107" s="26"/>
      <c r="J107" s="26"/>
    </row>
    <row r="108" spans="1:10" s="2" customFormat="1" ht="166.75" thickTop="1" thickBot="1" x14ac:dyDescent="0.3">
      <c r="A108" s="12" t="s">
        <v>213</v>
      </c>
      <c r="B108" s="12" t="s">
        <v>216</v>
      </c>
      <c r="C108" s="47"/>
      <c r="D108" s="309" t="s">
        <v>217</v>
      </c>
      <c r="E108" s="18" t="s">
        <v>32</v>
      </c>
      <c r="F108" s="26"/>
      <c r="G108" s="26"/>
      <c r="H108" s="26"/>
      <c r="I108" s="26"/>
      <c r="J108" s="26"/>
    </row>
    <row r="109" spans="1:10" s="2" customFormat="1" ht="179.45" thickTop="1" thickBot="1" x14ac:dyDescent="0.3">
      <c r="A109" s="12" t="s">
        <v>213</v>
      </c>
      <c r="B109" s="12" t="s">
        <v>218</v>
      </c>
      <c r="C109" s="48" t="s">
        <v>219</v>
      </c>
      <c r="D109" s="305" t="s">
        <v>220</v>
      </c>
      <c r="E109" s="13" t="s">
        <v>32</v>
      </c>
      <c r="F109" s="26"/>
      <c r="G109" s="26"/>
      <c r="H109" s="26"/>
      <c r="I109" s="26"/>
      <c r="J109" s="26"/>
    </row>
    <row r="110" spans="1:10" s="2" customFormat="1" ht="230.4" thickTop="1" thickBot="1" x14ac:dyDescent="0.3">
      <c r="A110" s="12" t="s">
        <v>213</v>
      </c>
      <c r="B110" s="12" t="s">
        <v>221</v>
      </c>
      <c r="C110" s="48" t="s">
        <v>219</v>
      </c>
      <c r="D110" s="305" t="s">
        <v>222</v>
      </c>
      <c r="E110" s="13" t="s">
        <v>28</v>
      </c>
      <c r="F110" s="26"/>
      <c r="G110" s="26"/>
      <c r="H110" s="26"/>
      <c r="I110" s="26"/>
      <c r="J110" s="26"/>
    </row>
    <row r="111" spans="1:10" s="2" customFormat="1" ht="141.25" thickTop="1" thickBot="1" x14ac:dyDescent="0.3">
      <c r="A111" s="12" t="s">
        <v>213</v>
      </c>
      <c r="B111" s="12" t="s">
        <v>223</v>
      </c>
      <c r="C111" s="47"/>
      <c r="D111" s="305" t="s">
        <v>224</v>
      </c>
      <c r="E111" s="13" t="s">
        <v>36</v>
      </c>
      <c r="F111" s="26"/>
      <c r="G111" s="26"/>
      <c r="H111" s="26"/>
      <c r="I111" s="26"/>
      <c r="J111" s="26"/>
    </row>
    <row r="112" spans="1:10" s="2" customFormat="1" ht="128.5" thickTop="1" thickBot="1" x14ac:dyDescent="0.3">
      <c r="A112" s="12" t="s">
        <v>213</v>
      </c>
      <c r="B112" s="12" t="s">
        <v>223</v>
      </c>
      <c r="C112" s="47"/>
      <c r="D112" s="305" t="s">
        <v>225</v>
      </c>
      <c r="E112" s="13" t="s">
        <v>28</v>
      </c>
      <c r="F112" s="26"/>
      <c r="G112" s="26"/>
      <c r="H112" s="26"/>
      <c r="I112" s="26"/>
      <c r="J112" s="26"/>
    </row>
    <row r="113" spans="1:10" s="2" customFormat="1" ht="154" thickTop="1" thickBot="1" x14ac:dyDescent="0.3">
      <c r="A113" s="12" t="s">
        <v>226</v>
      </c>
      <c r="B113" s="12" t="s">
        <v>227</v>
      </c>
      <c r="C113" s="48" t="s">
        <v>228</v>
      </c>
      <c r="D113" s="305" t="s">
        <v>229</v>
      </c>
      <c r="E113" s="13" t="s">
        <v>36</v>
      </c>
      <c r="F113" s="26"/>
      <c r="G113" s="26"/>
      <c r="H113" s="26"/>
      <c r="I113" s="26"/>
      <c r="J113" s="26"/>
    </row>
    <row r="114" spans="1:10" s="2" customFormat="1" ht="141.25" thickTop="1" thickBot="1" x14ac:dyDescent="0.3">
      <c r="A114" s="12" t="s">
        <v>226</v>
      </c>
      <c r="B114" s="12" t="s">
        <v>230</v>
      </c>
      <c r="C114" s="48" t="s">
        <v>228</v>
      </c>
      <c r="D114" s="308" t="s">
        <v>231</v>
      </c>
      <c r="E114" s="13" t="s">
        <v>32</v>
      </c>
      <c r="F114" s="27"/>
      <c r="G114" s="27"/>
      <c r="H114" s="27"/>
      <c r="I114" s="27"/>
      <c r="J114" s="27"/>
    </row>
    <row r="115" spans="1:10" s="26" customFormat="1" ht="128.5" thickTop="1" thickBot="1" x14ac:dyDescent="0.3">
      <c r="A115" s="178" t="s">
        <v>226</v>
      </c>
      <c r="B115" s="181" t="s">
        <v>232</v>
      </c>
      <c r="C115" s="180" t="s">
        <v>228</v>
      </c>
      <c r="D115" s="307" t="s">
        <v>233</v>
      </c>
      <c r="E115" s="177" t="s">
        <v>36</v>
      </c>
      <c r="F115" s="27"/>
      <c r="G115" s="27"/>
      <c r="H115" s="27"/>
      <c r="I115" s="27"/>
      <c r="J115" s="27"/>
    </row>
    <row r="116" spans="1:10" s="2" customFormat="1" ht="166.75" thickTop="1" thickBot="1" x14ac:dyDescent="0.3">
      <c r="A116" s="12" t="s">
        <v>226</v>
      </c>
      <c r="B116" s="12" t="s">
        <v>234</v>
      </c>
      <c r="C116" s="47"/>
      <c r="D116" s="305" t="s">
        <v>235</v>
      </c>
      <c r="E116" s="13" t="s">
        <v>28</v>
      </c>
      <c r="F116" s="28"/>
      <c r="G116" s="28"/>
      <c r="H116" s="28"/>
      <c r="I116" s="28"/>
      <c r="J116" s="28"/>
    </row>
    <row r="117" spans="1:10" s="2" customFormat="1" ht="154" thickTop="1" thickBot="1" x14ac:dyDescent="0.3">
      <c r="A117" s="12" t="s">
        <v>226</v>
      </c>
      <c r="B117" s="12" t="s">
        <v>234</v>
      </c>
      <c r="C117" s="47"/>
      <c r="D117" s="305" t="s">
        <v>236</v>
      </c>
      <c r="E117" s="310" t="s">
        <v>24</v>
      </c>
      <c r="F117" s="28"/>
      <c r="G117" s="28"/>
      <c r="H117" s="28"/>
      <c r="I117" s="28"/>
      <c r="J117" s="28"/>
    </row>
    <row r="118" spans="1:10" s="2" customFormat="1" ht="179.45" thickTop="1" thickBot="1" x14ac:dyDescent="0.3">
      <c r="A118" s="12" t="s">
        <v>226</v>
      </c>
      <c r="B118" s="12" t="s">
        <v>237</v>
      </c>
      <c r="C118" s="47"/>
      <c r="D118" s="305" t="s">
        <v>238</v>
      </c>
      <c r="E118" s="13" t="s">
        <v>28</v>
      </c>
      <c r="F118" s="28"/>
      <c r="G118" s="28"/>
      <c r="H118" s="28"/>
      <c r="I118" s="28"/>
      <c r="J118" s="28"/>
    </row>
    <row r="119" spans="1:10" s="2" customFormat="1" ht="179.45" thickTop="1" thickBot="1" x14ac:dyDescent="0.3">
      <c r="A119" s="12" t="s">
        <v>226</v>
      </c>
      <c r="B119" s="12" t="s">
        <v>237</v>
      </c>
      <c r="C119" s="47"/>
      <c r="D119" s="305" t="s">
        <v>239</v>
      </c>
      <c r="E119" s="13" t="s">
        <v>32</v>
      </c>
      <c r="F119" s="28"/>
      <c r="G119" s="28"/>
      <c r="H119" s="28"/>
      <c r="I119" s="28"/>
      <c r="J119" s="28"/>
    </row>
    <row r="120" spans="1:10" ht="13.3" thickTop="1" x14ac:dyDescent="0.25"/>
  </sheetData>
  <sheetProtection algorithmName="SHA-512" hashValue="MD3rxSTcZke+IFvN9gc5mJh5pBnwsqcuq/fiGQbtsqXZ/jbRcD8UJ9Cjh8sXgAKiG+9OqFPI/BbYGYWmCdjHaQ==" saltValue="Ix+1/krKaJOPMh6BSgAm6w==" spinCount="100000" sheet="1" objects="1" scenarios="1"/>
  <autoFilter ref="A1:E119" xr:uid="{00000000-0001-0000-0000-000000000000}">
    <sortState xmlns:xlrd2="http://schemas.microsoft.com/office/spreadsheetml/2017/richdata2" ref="A2:E119">
      <sortCondition ref="B1:B119"/>
    </sortState>
  </autoFilter>
  <hyperlinks>
    <hyperlink ref="C3" location="'Scenarios'!A2" display="1A" xr:uid="{32000D61-4349-4505-8B69-C42B334702FF}"/>
    <hyperlink ref="C4" location="'Scenarios'!A2" display="1A" xr:uid="{8DF43B62-1CF7-42B7-90DE-93100C1BE090}"/>
    <hyperlink ref="C7" location="'Scenarios'!A2" display="1A" xr:uid="{D1ECFB89-5F6F-4502-8DAB-DFF86C51FE49}"/>
    <hyperlink ref="C18" location="'Scenarios'!A2" display="1A" xr:uid="{5913E8DE-84E0-4AA6-8CE3-EC0D32370120}"/>
    <hyperlink ref="C19" location="'Scenarios'!A2" display="1A" xr:uid="{7FE69703-0CEA-4A45-9341-2DC5A4E76E42}"/>
    <hyperlink ref="C23" location="'Scenarios'!A3" display="2A" xr:uid="{DB954B6B-BB13-429B-8759-88B63910C771}"/>
    <hyperlink ref="C25" location="'Scenarios'!A3" display="2A" xr:uid="{358C22BD-25BB-41F4-9BA3-8ED77B0475E6}"/>
    <hyperlink ref="C26" location="'Scenarios'!A4" display="2B" xr:uid="{EC9E36F7-7811-4D3B-BAD1-773645ED0AF6}"/>
    <hyperlink ref="C55" location="'Scenarios'!A6" display="4B" xr:uid="{D49D5FC3-787C-4D8A-B0A4-61A3001B6F99}"/>
    <hyperlink ref="C58" location="'Scenarios'!A5" display="4A" xr:uid="{E1CEDE32-E6FB-47A2-B3D5-C5E537FCFEFB}"/>
    <hyperlink ref="C86" location="'Scenarios'!A9" display="10A" xr:uid="{2E487E4C-928C-403D-84BC-C4CEB0027759}"/>
    <hyperlink ref="C87" location="'Scenarios'!A9" display="10A" xr:uid="{F76F5938-0030-4C0B-B039-3A75774ADD7A}"/>
    <hyperlink ref="C91" location="'Scenarios'!A9" display="10A" xr:uid="{CA1A4BE9-E32E-4DE0-959C-6C59FA07C213}"/>
    <hyperlink ref="C100" location="'Scenarios'!A10" display="12A" xr:uid="{5A1C4A5A-FD3F-45A7-98FA-FE7AEE3A9005}"/>
    <hyperlink ref="C104" location="'Scenarios'!A10" display="12A" xr:uid="{F3CAC6D4-83F0-49A4-999B-1BFC63AD3A80}"/>
    <hyperlink ref="C106" location="'Scenarios'!A10" display="12A" xr:uid="{CA0290E2-487C-4536-851D-81F97CF5C9AE}"/>
    <hyperlink ref="C109" location="'Scenarios'!A7" display="7A" xr:uid="{87F28ED9-BC32-4BF6-A456-D41012F87A7D}"/>
    <hyperlink ref="C110" location="'Scenarios'!A7" display="7A" xr:uid="{C15C147A-51B2-432A-910F-440B0F306A53}"/>
    <hyperlink ref="C113" location="'Scenarios'!A8" display="8A" xr:uid="{EA47C816-2F3E-4B9D-B6CE-DD47550A3757}"/>
    <hyperlink ref="C115" location="'Scenarios'!A8" display="8A" xr:uid="{DF16255A-C67F-4301-8021-B75218A66436}"/>
    <hyperlink ref="C21" location="'Scenarios'!A2" display="1A" xr:uid="{E089C3B4-F5AD-4C2C-9E79-EE03AD34402E}"/>
    <hyperlink ref="C114" location="'Scenarios'!A8" display="8A" xr:uid="{7A400E4F-AB5E-489C-B029-794B05616B4D}"/>
  </hyperlink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5EA3E7AA-2F7D-4D42-BF45-CDED4048119F}">
          <x14:formula1>
            <xm:f>Backend!$A$2:$A$5</xm:f>
          </x14:formula1>
          <xm:sqref>E79:E108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AEF1E-2867-1349-9931-67987C42E708}">
  <sheetPr>
    <tabColor theme="5"/>
  </sheetPr>
  <dimension ref="A1:E55"/>
  <sheetViews>
    <sheetView topLeftCell="A30" workbookViewId="0">
      <selection activeCell="C5" sqref="C5"/>
    </sheetView>
  </sheetViews>
  <sheetFormatPr defaultColWidth="8.796875" defaultRowHeight="14.4" x14ac:dyDescent="0.25"/>
  <cols>
    <col min="1" max="1" width="5.5" style="11" customWidth="1"/>
    <col min="2" max="2" width="3.796875" style="9" customWidth="1"/>
    <col min="3" max="3" width="100.796875" style="19" customWidth="1"/>
    <col min="4" max="4" width="8.796875" style="19"/>
    <col min="5" max="5" width="10.5" style="156" bestFit="1" customWidth="1"/>
    <col min="6" max="16384" width="8.796875" style="19"/>
  </cols>
  <sheetData>
    <row r="1" spans="1:5" ht="18.7" customHeight="1" thickBot="1" x14ac:dyDescent="0.3"/>
    <row r="2" spans="1:5" ht="20.5" thickTop="1" thickBot="1" x14ac:dyDescent="0.3">
      <c r="B2" s="31" t="s">
        <v>240</v>
      </c>
      <c r="C2" s="32"/>
    </row>
    <row r="3" spans="1:5" ht="15.55" thickTop="1" thickBot="1" x14ac:dyDescent="0.3"/>
    <row r="4" spans="1:5" ht="33.25" x14ac:dyDescent="0.25">
      <c r="B4" s="330" t="s">
        <v>241</v>
      </c>
      <c r="C4" s="331" t="s">
        <v>19</v>
      </c>
      <c r="D4" s="332" t="s">
        <v>242</v>
      </c>
      <c r="E4" s="333" t="s">
        <v>243</v>
      </c>
    </row>
    <row r="5" spans="1:5" ht="89.2" x14ac:dyDescent="0.25">
      <c r="B5" s="334">
        <v>1</v>
      </c>
      <c r="C5" s="328" t="s">
        <v>26</v>
      </c>
      <c r="D5" s="329"/>
      <c r="E5" s="335" t="s">
        <v>25</v>
      </c>
    </row>
    <row r="6" spans="1:5" ht="101.95" x14ac:dyDescent="0.25">
      <c r="B6" s="336">
        <v>2</v>
      </c>
      <c r="C6" s="155" t="s">
        <v>27</v>
      </c>
      <c r="D6" s="13"/>
      <c r="E6" s="337" t="s">
        <v>25</v>
      </c>
    </row>
    <row r="7" spans="1:5" ht="101.95" x14ac:dyDescent="0.25">
      <c r="B7" s="336">
        <v>3</v>
      </c>
      <c r="C7" s="327" t="s">
        <v>29</v>
      </c>
      <c r="D7" s="324"/>
      <c r="E7" s="338"/>
    </row>
    <row r="8" spans="1:5" ht="89.2" x14ac:dyDescent="0.25">
      <c r="B8" s="336">
        <v>4</v>
      </c>
      <c r="C8" s="155" t="s">
        <v>31</v>
      </c>
      <c r="D8" s="13"/>
      <c r="E8" s="338"/>
    </row>
    <row r="9" spans="1:5" s="174" customFormat="1" ht="115.75" thickTop="1" thickBot="1" x14ac:dyDescent="0.3">
      <c r="A9" s="175"/>
      <c r="B9" s="336">
        <v>5</v>
      </c>
      <c r="C9" s="176" t="s">
        <v>34</v>
      </c>
      <c r="D9" s="177"/>
      <c r="E9" s="337" t="s">
        <v>25</v>
      </c>
    </row>
    <row r="10" spans="1:5" s="174" customFormat="1" ht="103.05" thickTop="1" thickBot="1" x14ac:dyDescent="0.3">
      <c r="A10" s="175"/>
      <c r="B10" s="336">
        <v>6</v>
      </c>
      <c r="C10" s="176" t="s">
        <v>35</v>
      </c>
      <c r="D10" s="177"/>
      <c r="E10" s="337" t="s">
        <v>25</v>
      </c>
    </row>
    <row r="11" spans="1:5" ht="141.25" thickTop="1" thickBot="1" x14ac:dyDescent="0.3">
      <c r="B11" s="336">
        <v>7</v>
      </c>
      <c r="C11" s="155" t="s">
        <v>37</v>
      </c>
      <c r="D11" s="13"/>
      <c r="E11" s="337" t="s">
        <v>25</v>
      </c>
    </row>
    <row r="12" spans="1:5" ht="90.3" thickTop="1" thickBot="1" x14ac:dyDescent="0.3">
      <c r="B12" s="336">
        <v>8</v>
      </c>
      <c r="C12" s="155" t="s">
        <v>38</v>
      </c>
      <c r="D12" s="13"/>
      <c r="E12" s="338"/>
    </row>
    <row r="13" spans="1:5" s="174" customFormat="1" ht="103.05" thickTop="1" thickBot="1" x14ac:dyDescent="0.3">
      <c r="A13" s="175"/>
      <c r="B13" s="336">
        <v>9</v>
      </c>
      <c r="C13" s="176" t="s">
        <v>39</v>
      </c>
      <c r="D13" s="177"/>
      <c r="E13" s="338"/>
    </row>
    <row r="14" spans="1:5" ht="90.3" thickTop="1" thickBot="1" x14ac:dyDescent="0.3">
      <c r="B14" s="336">
        <v>10</v>
      </c>
      <c r="C14" s="155" t="s">
        <v>41</v>
      </c>
      <c r="D14" s="13"/>
      <c r="E14" s="338"/>
    </row>
    <row r="15" spans="1:5" ht="90.3" thickTop="1" thickBot="1" x14ac:dyDescent="0.3">
      <c r="B15" s="336">
        <v>11</v>
      </c>
      <c r="C15" s="155" t="s">
        <v>42</v>
      </c>
      <c r="D15" s="13"/>
      <c r="E15" s="338"/>
    </row>
    <row r="16" spans="1:5" ht="103.05" thickTop="1" thickBot="1" x14ac:dyDescent="0.3">
      <c r="B16" s="336">
        <v>12</v>
      </c>
      <c r="C16" s="155" t="s">
        <v>43</v>
      </c>
      <c r="D16" s="13"/>
      <c r="E16" s="338"/>
    </row>
    <row r="17" spans="1:5" ht="90.3" thickTop="1" thickBot="1" x14ac:dyDescent="0.3">
      <c r="B17" s="336">
        <v>13</v>
      </c>
      <c r="C17" s="155" t="s">
        <v>44</v>
      </c>
      <c r="D17" s="13"/>
      <c r="E17" s="338"/>
    </row>
    <row r="18" spans="1:5" ht="90.3" thickTop="1" thickBot="1" x14ac:dyDescent="0.3">
      <c r="B18" s="336">
        <v>14</v>
      </c>
      <c r="C18" s="155" t="s">
        <v>46</v>
      </c>
      <c r="D18" s="13"/>
      <c r="E18" s="338"/>
    </row>
    <row r="19" spans="1:5" ht="90.3" thickTop="1" thickBot="1" x14ac:dyDescent="0.3">
      <c r="B19" s="336">
        <v>15</v>
      </c>
      <c r="C19" s="155" t="s">
        <v>49</v>
      </c>
      <c r="D19" s="13"/>
      <c r="E19" s="337" t="s">
        <v>25</v>
      </c>
    </row>
    <row r="20" spans="1:5" ht="90.3" thickTop="1" thickBot="1" x14ac:dyDescent="0.3">
      <c r="B20" s="336">
        <v>16</v>
      </c>
      <c r="C20" s="155" t="s">
        <v>50</v>
      </c>
      <c r="D20" s="13"/>
      <c r="E20" s="337" t="s">
        <v>25</v>
      </c>
    </row>
    <row r="21" spans="1:5" ht="141.25" thickTop="1" thickBot="1" x14ac:dyDescent="0.3">
      <c r="B21" s="336">
        <v>17</v>
      </c>
      <c r="C21" s="155" t="s">
        <v>57</v>
      </c>
      <c r="D21" s="13"/>
      <c r="E21" s="337" t="s">
        <v>56</v>
      </c>
    </row>
    <row r="22" spans="1:5" ht="90.3" thickTop="1" thickBot="1" x14ac:dyDescent="0.3">
      <c r="B22" s="336">
        <v>18</v>
      </c>
      <c r="C22" s="155" t="s">
        <v>59</v>
      </c>
      <c r="D22" s="13"/>
      <c r="E22" s="338"/>
    </row>
    <row r="23" spans="1:5" ht="103.05" thickTop="1" thickBot="1" x14ac:dyDescent="0.3">
      <c r="B23" s="336">
        <v>19</v>
      </c>
      <c r="C23" s="155" t="s">
        <v>61</v>
      </c>
      <c r="D23" s="13"/>
      <c r="E23" s="337" t="s">
        <v>56</v>
      </c>
    </row>
    <row r="24" spans="1:5" ht="103.05" thickTop="1" thickBot="1" x14ac:dyDescent="0.3">
      <c r="B24" s="336">
        <v>20</v>
      </c>
      <c r="C24" s="155" t="s">
        <v>64</v>
      </c>
      <c r="D24" s="13"/>
      <c r="E24" s="337" t="s">
        <v>63</v>
      </c>
    </row>
    <row r="25" spans="1:5" s="174" customFormat="1" ht="103.05" thickTop="1" thickBot="1" x14ac:dyDescent="0.3">
      <c r="A25" s="175"/>
      <c r="B25" s="336">
        <v>21</v>
      </c>
      <c r="C25" s="176" t="s">
        <v>73</v>
      </c>
      <c r="D25" s="13"/>
      <c r="E25" s="338"/>
    </row>
    <row r="26" spans="1:5" ht="90.3" thickTop="1" thickBot="1" x14ac:dyDescent="0.3">
      <c r="B26" s="336">
        <v>22</v>
      </c>
      <c r="C26" s="155" t="s">
        <v>77</v>
      </c>
      <c r="D26" s="13"/>
      <c r="E26" s="338"/>
    </row>
    <row r="27" spans="1:5" ht="90.3" thickTop="1" thickBot="1" x14ac:dyDescent="0.3">
      <c r="B27" s="336">
        <v>23</v>
      </c>
      <c r="C27" s="155" t="s">
        <v>79</v>
      </c>
      <c r="D27" s="13"/>
      <c r="E27" s="338"/>
    </row>
    <row r="28" spans="1:5" ht="103.05" thickTop="1" thickBot="1" x14ac:dyDescent="0.3">
      <c r="B28" s="336">
        <v>24</v>
      </c>
      <c r="C28" s="155" t="s">
        <v>80</v>
      </c>
      <c r="D28" s="13"/>
      <c r="E28" s="338"/>
    </row>
    <row r="29" spans="1:5" ht="103.05" thickTop="1" thickBot="1" x14ac:dyDescent="0.3">
      <c r="B29" s="336">
        <v>25</v>
      </c>
      <c r="C29" s="155" t="s">
        <v>84</v>
      </c>
      <c r="D29" s="13"/>
      <c r="E29" s="338"/>
    </row>
    <row r="30" spans="1:5" ht="103.05" thickTop="1" thickBot="1" x14ac:dyDescent="0.3">
      <c r="B30" s="339">
        <v>26</v>
      </c>
      <c r="C30" s="340" t="s">
        <v>85</v>
      </c>
      <c r="D30" s="341"/>
      <c r="E30" s="342"/>
    </row>
    <row r="31" spans="1:5" ht="15.55" thickTop="1" thickBot="1" x14ac:dyDescent="0.3">
      <c r="B31" s="320"/>
    </row>
    <row r="32" spans="1:5" ht="20.5" thickTop="1" thickBot="1" x14ac:dyDescent="0.3">
      <c r="B32" s="320"/>
      <c r="C32" s="59" t="s">
        <v>244</v>
      </c>
    </row>
    <row r="33" spans="2:2" ht="14.95" thickTop="1" x14ac:dyDescent="0.25">
      <c r="B33" s="320"/>
    </row>
    <row r="34" spans="2:2" x14ac:dyDescent="0.25">
      <c r="B34" s="320"/>
    </row>
    <row r="35" spans="2:2" x14ac:dyDescent="0.25">
      <c r="B35" s="320"/>
    </row>
    <row r="36" spans="2:2" x14ac:dyDescent="0.25">
      <c r="B36" s="320"/>
    </row>
    <row r="37" spans="2:2" x14ac:dyDescent="0.25">
      <c r="B37" s="320"/>
    </row>
    <row r="38" spans="2:2" x14ac:dyDescent="0.25">
      <c r="B38" s="320"/>
    </row>
    <row r="39" spans="2:2" x14ac:dyDescent="0.25">
      <c r="B39" s="320"/>
    </row>
    <row r="40" spans="2:2" x14ac:dyDescent="0.25">
      <c r="B40" s="320"/>
    </row>
    <row r="41" spans="2:2" x14ac:dyDescent="0.25">
      <c r="B41" s="320"/>
    </row>
    <row r="42" spans="2:2" x14ac:dyDescent="0.25">
      <c r="B42" s="320"/>
    </row>
    <row r="43" spans="2:2" x14ac:dyDescent="0.25">
      <c r="B43" s="320"/>
    </row>
    <row r="44" spans="2:2" x14ac:dyDescent="0.25">
      <c r="B44" s="320"/>
    </row>
    <row r="45" spans="2:2" x14ac:dyDescent="0.25">
      <c r="B45" s="320"/>
    </row>
    <row r="46" spans="2:2" x14ac:dyDescent="0.25">
      <c r="B46" s="320"/>
    </row>
    <row r="47" spans="2:2" x14ac:dyDescent="0.25">
      <c r="B47" s="320"/>
    </row>
    <row r="48" spans="2:2" x14ac:dyDescent="0.25">
      <c r="B48" s="320"/>
    </row>
    <row r="49" spans="2:2" x14ac:dyDescent="0.25">
      <c r="B49" s="320"/>
    </row>
    <row r="50" spans="2:2" x14ac:dyDescent="0.25">
      <c r="B50" s="320"/>
    </row>
    <row r="51" spans="2:2" x14ac:dyDescent="0.25">
      <c r="B51" s="320"/>
    </row>
    <row r="52" spans="2:2" x14ac:dyDescent="0.25">
      <c r="B52" s="320"/>
    </row>
    <row r="53" spans="2:2" x14ac:dyDescent="0.25">
      <c r="B53" s="320"/>
    </row>
    <row r="54" spans="2:2" x14ac:dyDescent="0.25">
      <c r="B54" s="320"/>
    </row>
    <row r="55" spans="2:2" x14ac:dyDescent="0.25">
      <c r="B55" s="320"/>
    </row>
  </sheetData>
  <dataValidations count="1">
    <dataValidation type="list" allowBlank="1" showInputMessage="1" showErrorMessage="1" sqref="D7 D14 D28" xr:uid="{AF90468E-ADD4-4AD8-B673-3F9776602BFC}">
      <formula1>"A,B,C,D,E"</formula1>
    </dataValidation>
  </dataValidations>
  <hyperlinks>
    <hyperlink ref="E5" location="'Scenarios'!A2" display="1A" xr:uid="{3D841DD6-55FC-4EEB-BC69-23823FEAEE81}"/>
    <hyperlink ref="E6" location="'Scenarios'!A2" display="1A" xr:uid="{12AF05A5-EF35-4138-8BB7-76FDA89AEAF9}"/>
    <hyperlink ref="E9" location="'Scenarios'!A2" display="1A" xr:uid="{84EB5A37-A535-411D-9E26-E3D7A09EA573}"/>
    <hyperlink ref="E11" location="'Scenarios'!A2" display="1A" xr:uid="{3E5A9499-7974-488C-AED7-B44FD0441B7C}"/>
    <hyperlink ref="E10" location="'Scenarios'!A2" display="1A" xr:uid="{1F2EDD4E-374B-4CB6-9BBF-7CCEB440ED98}"/>
    <hyperlink ref="E19" location="'Scenarios'!A2" display="1A" xr:uid="{647FBDCF-5FAF-4224-8E2F-702F103521EB}"/>
    <hyperlink ref="E20" location="'Scenarios'!A2" display="1A" xr:uid="{B07E9427-A769-470F-B856-B384C731E817}"/>
    <hyperlink ref="E21" location="'Scenarios'!A3" display="2A" xr:uid="{24805270-BA71-43C5-9EEE-68AAE2821BF6}"/>
    <hyperlink ref="E23" location="'Scenarios'!A3" display="2A" xr:uid="{FC070D72-D166-4D78-B7AE-36EF6883286A}"/>
    <hyperlink ref="E24" location="'Scenarios'!A4" display="2B" xr:uid="{9C34A5A9-E2AB-4CAE-85A0-59AD8629B91D}"/>
    <hyperlink ref="C32" location="'Facilities O&amp;M Results'!A1" display="See Results" xr:uid="{77864099-B50B-4425-AE15-9F3DA095856C}"/>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1F3071BA-BAF9-0C4F-8A14-6A3E08403371}">
          <x14:formula1>
            <xm:f>Backend!$A$2:$A$5</xm:f>
          </x14:formula1>
          <xm:sqref>D5:D6 D8:D27 D29:D30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22B31-84DF-6144-BDB4-D3748BDB21FD}">
  <sheetPr>
    <tabColor theme="5"/>
  </sheetPr>
  <dimension ref="A1:M44"/>
  <sheetViews>
    <sheetView zoomScaleNormal="100" workbookViewId="0">
      <selection activeCell="B1" sqref="B1"/>
    </sheetView>
  </sheetViews>
  <sheetFormatPr defaultColWidth="8.796875" defaultRowHeight="18.7" customHeight="1" x14ac:dyDescent="0.25"/>
  <cols>
    <col min="1" max="1" width="5.5" style="35" customWidth="1"/>
    <col min="2" max="2" width="19" style="35" bestFit="1" customWidth="1"/>
    <col min="3" max="3" width="8.796875" style="35"/>
    <col min="4" max="4" width="5.5" style="35" customWidth="1"/>
    <col min="5" max="5" width="3.796875" style="199" customWidth="1"/>
    <col min="6" max="6" width="8.5" style="199" bestFit="1" customWidth="1"/>
    <col min="7" max="7" width="15.5" style="35" bestFit="1" customWidth="1"/>
    <col min="8" max="8" width="114.5" style="35" customWidth="1"/>
    <col min="9" max="9" width="163.19921875" style="35" bestFit="1" customWidth="1"/>
    <col min="10" max="10" width="142.796875" style="35" bestFit="1" customWidth="1"/>
    <col min="11" max="11" width="76" style="35" bestFit="1" customWidth="1"/>
    <col min="12" max="12" width="79.5" style="35" customWidth="1"/>
    <col min="13" max="13" width="118.796875" style="35" customWidth="1"/>
    <col min="14" max="16384" width="8.796875" style="35"/>
  </cols>
  <sheetData>
    <row r="1" spans="1:13" ht="18.7" customHeight="1" thickBot="1" x14ac:dyDescent="0.3"/>
    <row r="2" spans="1:13" ht="18.7" customHeight="1" thickTop="1" thickBot="1" x14ac:dyDescent="0.3">
      <c r="B2" s="114" t="s">
        <v>245</v>
      </c>
      <c r="E2" s="200" t="s">
        <v>241</v>
      </c>
      <c r="F2" s="210" t="s">
        <v>246</v>
      </c>
      <c r="G2" s="85" t="s">
        <v>247</v>
      </c>
      <c r="H2" s="88" t="s">
        <v>248</v>
      </c>
      <c r="I2" s="85" t="s">
        <v>249</v>
      </c>
      <c r="J2" s="85" t="s">
        <v>249</v>
      </c>
      <c r="K2" s="85" t="s">
        <v>249</v>
      </c>
      <c r="L2" s="85" t="s">
        <v>249</v>
      </c>
      <c r="M2" s="85" t="s">
        <v>249</v>
      </c>
    </row>
    <row r="3" spans="1:13" ht="18.7" customHeight="1" thickBot="1" x14ac:dyDescent="0.3">
      <c r="B3" s="90"/>
      <c r="C3" s="90"/>
      <c r="E3" s="201">
        <v>1</v>
      </c>
      <c r="F3" s="235" t="str">
        <f>IF(COUNTA('Facilities O&amp;M Assessment'!D:D)-1&lt;$C$5,"",IF('Facilities O&amp;M Assessment'!D5=_xlfn.XLOOKUP('Facilities O&amp;M Assessment'!C5,Questions!D:D,Questions!E:E),"Correct","Incorrect"))</f>
        <v/>
      </c>
      <c r="G3" s="126" t="s">
        <v>22</v>
      </c>
      <c r="H3" s="311" t="s">
        <v>250</v>
      </c>
      <c r="I3" s="312" t="s">
        <v>251</v>
      </c>
      <c r="J3" s="117" t="s">
        <v>252</v>
      </c>
      <c r="K3" s="95"/>
      <c r="L3" s="95"/>
      <c r="M3" s="95"/>
    </row>
    <row r="4" spans="1:13" ht="18.7" customHeight="1" thickTop="1" thickBot="1" x14ac:dyDescent="0.3">
      <c r="A4" s="187"/>
      <c r="B4" s="92" t="s">
        <v>253</v>
      </c>
      <c r="C4" s="93">
        <f>COUNTIF(F:F,"Correct")</f>
        <v>0</v>
      </c>
      <c r="E4" s="201">
        <v>2</v>
      </c>
      <c r="F4" s="236" t="str">
        <f>IF(COUNTA('Facilities O&amp;M Assessment'!D:D)-1&lt;$C$5,"",IF('Facilities O&amp;M Assessment'!D6=_xlfn.XLOOKUP('Facilities O&amp;M Assessment'!C6,Questions!D:D,Questions!E:E),"Correct","Incorrect"))</f>
        <v/>
      </c>
      <c r="G4" s="118" t="s">
        <v>22</v>
      </c>
      <c r="H4" s="311" t="s">
        <v>250</v>
      </c>
      <c r="I4" s="312" t="s">
        <v>251</v>
      </c>
      <c r="J4" s="119" t="s">
        <v>252</v>
      </c>
      <c r="K4" s="95"/>
      <c r="L4" s="95"/>
      <c r="M4" s="95"/>
    </row>
    <row r="5" spans="1:13" ht="18.7" customHeight="1" thickTop="1" thickBot="1" x14ac:dyDescent="0.3">
      <c r="A5" s="187"/>
      <c r="B5" s="92" t="s">
        <v>254</v>
      </c>
      <c r="C5" s="94">
        <f>COUNTA(E:E)-1</f>
        <v>26</v>
      </c>
      <c r="E5" s="201">
        <v>3</v>
      </c>
      <c r="F5" s="236" t="str">
        <f>IF(COUNTA('Facilities O&amp;M Assessment'!D:D)-1&lt;$C$5,"",IF('Facilities O&amp;M Assessment'!D7=_xlfn.XLOOKUP('Facilities O&amp;M Assessment'!C7,Questions!D:D,Questions!E:E),"Correct","Incorrect"))</f>
        <v/>
      </c>
      <c r="G5" s="115" t="s">
        <v>22</v>
      </c>
      <c r="H5" s="311" t="s">
        <v>250</v>
      </c>
      <c r="I5" s="312" t="s">
        <v>251</v>
      </c>
      <c r="J5" s="117" t="s">
        <v>252</v>
      </c>
      <c r="K5" s="95"/>
      <c r="L5" s="95"/>
      <c r="M5" s="95"/>
    </row>
    <row r="6" spans="1:13" ht="18.7" customHeight="1" thickTop="1" thickBot="1" x14ac:dyDescent="0.3">
      <c r="A6" s="187"/>
      <c r="B6" s="96" t="s">
        <v>255</v>
      </c>
      <c r="C6" s="97">
        <f>C4/C5</f>
        <v>0</v>
      </c>
      <c r="E6" s="201">
        <v>4</v>
      </c>
      <c r="F6" s="236" t="str">
        <f>IF(COUNTA('Facilities O&amp;M Assessment'!D:D)-1&lt;$C$5,"",IF('Facilities O&amp;M Assessment'!D8=_xlfn.XLOOKUP('Facilities O&amp;M Assessment'!C8,Questions!D:D,Questions!E:E),"Correct","Incorrect"))</f>
        <v/>
      </c>
      <c r="G6" s="118" t="s">
        <v>22</v>
      </c>
      <c r="H6" s="311" t="s">
        <v>250</v>
      </c>
      <c r="I6" s="312" t="s">
        <v>251</v>
      </c>
      <c r="J6" s="270" t="s">
        <v>252</v>
      </c>
      <c r="K6" s="269"/>
      <c r="L6" s="95"/>
      <c r="M6" s="95"/>
    </row>
    <row r="7" spans="1:13" s="188" customFormat="1" ht="18.7" customHeight="1" thickTop="1" thickBot="1" x14ac:dyDescent="0.3">
      <c r="E7" s="202">
        <v>5</v>
      </c>
      <c r="F7" s="237" t="str">
        <f>IF(COUNTA('Facilities O&amp;M Assessment'!D:D)-1&lt;$C$5,"",IF('Facilities O&amp;M Assessment'!D9=_xlfn.XLOOKUP('Facilities O&amp;M Assessment'!C9,Questions!D:D,Questions!E:E),"Correct","Incorrect"))</f>
        <v/>
      </c>
      <c r="G7" s="189" t="s">
        <v>33</v>
      </c>
      <c r="H7" s="193" t="s">
        <v>256</v>
      </c>
      <c r="I7" s="193" t="s">
        <v>257</v>
      </c>
      <c r="J7" s="271" t="s">
        <v>258</v>
      </c>
      <c r="K7" s="192" t="s">
        <v>259</v>
      </c>
      <c r="L7" s="191"/>
      <c r="M7" s="191"/>
    </row>
    <row r="8" spans="1:13" ht="18.7" customHeight="1" thickBot="1" x14ac:dyDescent="0.3">
      <c r="B8" s="121" t="s">
        <v>260</v>
      </c>
      <c r="E8" s="201">
        <v>6</v>
      </c>
      <c r="F8" s="236" t="str">
        <f>IF(COUNTA('Facilities O&amp;M Assessment'!D:D)-1&lt;$C$5,"",IF('Facilities O&amp;M Assessment'!D10=_xlfn.XLOOKUP('Facilities O&amp;M Assessment'!C10,Questions!D:D,Questions!E:E),"Correct","Incorrect"))</f>
        <v/>
      </c>
      <c r="G8" s="118" t="s">
        <v>33</v>
      </c>
      <c r="H8" s="193" t="s">
        <v>256</v>
      </c>
      <c r="I8" s="193" t="s">
        <v>257</v>
      </c>
      <c r="J8" s="271" t="s">
        <v>258</v>
      </c>
      <c r="K8" s="192" t="s">
        <v>259</v>
      </c>
      <c r="L8" s="95"/>
      <c r="M8" s="95"/>
    </row>
    <row r="9" spans="1:13" ht="18.7" customHeight="1" x14ac:dyDescent="0.25">
      <c r="E9" s="201">
        <v>7</v>
      </c>
      <c r="F9" s="236" t="str">
        <f>IF(COUNTA('Facilities O&amp;M Assessment'!D:D)-1&lt;$C$5,"",IF('Facilities O&amp;M Assessment'!D11=_xlfn.XLOOKUP('Facilities O&amp;M Assessment'!C11,Questions!D:D,Questions!E:E),"Correct","Incorrect"))</f>
        <v/>
      </c>
      <c r="G9" s="115" t="s">
        <v>33</v>
      </c>
      <c r="H9" s="193" t="s">
        <v>256</v>
      </c>
      <c r="I9" s="193" t="s">
        <v>257</v>
      </c>
      <c r="J9" s="271" t="s">
        <v>258</v>
      </c>
      <c r="K9" s="192" t="s">
        <v>259</v>
      </c>
      <c r="L9" s="95"/>
      <c r="M9" s="95"/>
    </row>
    <row r="10" spans="1:13" ht="18.7" customHeight="1" x14ac:dyDescent="0.25">
      <c r="E10" s="201">
        <v>8</v>
      </c>
      <c r="F10" s="236" t="str">
        <f>IF(COUNTA('Facilities O&amp;M Assessment'!D:D)-1&lt;$C$5,"",IF('Facilities O&amp;M Assessment'!D12=_xlfn.XLOOKUP('Facilities O&amp;M Assessment'!C12,Questions!D:D,Questions!E:E),"Correct","Incorrect"))</f>
        <v/>
      </c>
      <c r="G10" s="118" t="s">
        <v>33</v>
      </c>
      <c r="H10" s="193" t="s">
        <v>256</v>
      </c>
      <c r="I10" s="193" t="s">
        <v>257</v>
      </c>
      <c r="J10" s="271" t="s">
        <v>258</v>
      </c>
      <c r="K10" s="192" t="s">
        <v>259</v>
      </c>
      <c r="L10" s="95"/>
      <c r="M10" s="95"/>
    </row>
    <row r="11" spans="1:13" ht="18.7" customHeight="1" x14ac:dyDescent="0.25">
      <c r="E11" s="201">
        <v>9</v>
      </c>
      <c r="F11" s="236" t="str">
        <f>IF(COUNTA('Facilities O&amp;M Assessment'!D:D)-1&lt;$C$5,"",IF('Facilities O&amp;M Assessment'!D13=_xlfn.XLOOKUP('Facilities O&amp;M Assessment'!C13,Questions!D:D,Questions!E:E),"Correct","Incorrect"))</f>
        <v/>
      </c>
      <c r="G11" s="115" t="s">
        <v>33</v>
      </c>
      <c r="H11" s="193" t="s">
        <v>256</v>
      </c>
      <c r="I11" s="193" t="s">
        <v>257</v>
      </c>
      <c r="J11" s="271" t="s">
        <v>258</v>
      </c>
      <c r="K11" s="192" t="s">
        <v>259</v>
      </c>
      <c r="L11" s="95"/>
      <c r="M11" s="95"/>
    </row>
    <row r="12" spans="1:13" ht="18.7" customHeight="1" x14ac:dyDescent="0.25">
      <c r="E12" s="201">
        <v>10</v>
      </c>
      <c r="F12" s="236" t="str">
        <f>IF(COUNTA('Facilities O&amp;M Assessment'!D:D)-1&lt;$C$5,"",IF('Facilities O&amp;M Assessment'!D14=_xlfn.XLOOKUP('Facilities O&amp;M Assessment'!C14,Questions!D:D,Questions!E:E),"Correct","Incorrect"))</f>
        <v/>
      </c>
      <c r="G12" s="118" t="s">
        <v>40</v>
      </c>
      <c r="H12" s="140" t="s">
        <v>261</v>
      </c>
      <c r="I12" s="268" t="s">
        <v>262</v>
      </c>
      <c r="J12" s="123"/>
      <c r="K12" s="95"/>
      <c r="L12" s="95"/>
      <c r="M12" s="95"/>
    </row>
    <row r="13" spans="1:13" ht="18.7" customHeight="1" x14ac:dyDescent="0.25">
      <c r="E13" s="201">
        <v>11</v>
      </c>
      <c r="F13" s="236" t="str">
        <f>IF(COUNTA('Facilities O&amp;M Assessment'!D:D)-1&lt;$C$5,"",IF('Facilities O&amp;M Assessment'!D15=_xlfn.XLOOKUP('Facilities O&amp;M Assessment'!C15,Questions!D:D,Questions!E:E),"Correct","Incorrect"))</f>
        <v/>
      </c>
      <c r="G13" s="115" t="s">
        <v>40</v>
      </c>
      <c r="H13" s="140" t="s">
        <v>261</v>
      </c>
      <c r="I13" s="268" t="s">
        <v>262</v>
      </c>
      <c r="J13" s="123"/>
      <c r="K13" s="95"/>
      <c r="L13" s="95"/>
      <c r="M13" s="95"/>
    </row>
    <row r="14" spans="1:13" ht="18.7" customHeight="1" x14ac:dyDescent="0.25">
      <c r="E14" s="201">
        <v>12</v>
      </c>
      <c r="F14" s="236" t="str">
        <f>IF(COUNTA('Facilities O&amp;M Assessment'!D:D)-1&lt;$C$5,"",IF('Facilities O&amp;M Assessment'!D16=_xlfn.XLOOKUP('Facilities O&amp;M Assessment'!C16,Questions!D:D,Questions!E:E),"Correct","Incorrect"))</f>
        <v/>
      </c>
      <c r="G14" s="118" t="s">
        <v>40</v>
      </c>
      <c r="H14" s="140" t="s">
        <v>261</v>
      </c>
      <c r="I14" s="268" t="s">
        <v>262</v>
      </c>
      <c r="J14" s="123"/>
      <c r="K14" s="95"/>
      <c r="L14" s="95"/>
      <c r="M14" s="95"/>
    </row>
    <row r="15" spans="1:13" ht="18.7" customHeight="1" x14ac:dyDescent="0.25">
      <c r="E15" s="201">
        <v>13</v>
      </c>
      <c r="F15" s="236" t="str">
        <f>IF(COUNTA('Facilities O&amp;M Assessment'!D:D)-1&lt;$C$5,"",IF('Facilities O&amp;M Assessment'!D17=_xlfn.XLOOKUP('Facilities O&amp;M Assessment'!C17,Questions!D:D,Questions!E:E),"Correct","Incorrect"))</f>
        <v/>
      </c>
      <c r="G15" s="115" t="s">
        <v>40</v>
      </c>
      <c r="H15" s="140" t="s">
        <v>261</v>
      </c>
      <c r="I15" s="268" t="s">
        <v>262</v>
      </c>
      <c r="J15" s="123"/>
      <c r="K15" s="95"/>
      <c r="L15" s="95"/>
      <c r="M15" s="95"/>
    </row>
    <row r="16" spans="1:13" ht="18.7" customHeight="1" x14ac:dyDescent="0.25">
      <c r="E16" s="201">
        <v>14</v>
      </c>
      <c r="F16" s="236" t="str">
        <f>IF(COUNTA('Facilities O&amp;M Assessment'!D:D)-1&lt;$C$5,"",IF('Facilities O&amp;M Assessment'!D18=_xlfn.XLOOKUP('Facilities O&amp;M Assessment'!C18,Questions!D:D,Questions!E:E),"Correct","Incorrect"))</f>
        <v/>
      </c>
      <c r="G16" s="182" t="s">
        <v>45</v>
      </c>
      <c r="H16" s="122" t="s">
        <v>263</v>
      </c>
      <c r="I16" s="267"/>
      <c r="J16" s="123"/>
      <c r="K16" s="95"/>
      <c r="L16" s="95"/>
      <c r="M16" s="95"/>
    </row>
    <row r="17" spans="5:13" ht="18.7" customHeight="1" x14ac:dyDescent="0.25">
      <c r="E17" s="201">
        <v>15</v>
      </c>
      <c r="F17" s="236" t="str">
        <f>IF(COUNTA('Facilities O&amp;M Assessment'!D:D)-1&lt;$C$5,"",IF('Facilities O&amp;M Assessment'!D19=_xlfn.XLOOKUP('Facilities O&amp;M Assessment'!C19,Questions!D:D,Questions!E:E),"Correct","Incorrect"))</f>
        <v/>
      </c>
      <c r="G17" s="118" t="s">
        <v>48</v>
      </c>
      <c r="H17" s="122" t="s">
        <v>264</v>
      </c>
      <c r="I17" s="95"/>
      <c r="J17" s="123"/>
      <c r="K17" s="95"/>
      <c r="L17" s="95"/>
      <c r="M17" s="95"/>
    </row>
    <row r="18" spans="5:13" ht="18.7" customHeight="1" x14ac:dyDescent="0.25">
      <c r="E18" s="201">
        <v>16</v>
      </c>
      <c r="F18" s="236" t="str">
        <f>IF(COUNTA('Facilities O&amp;M Assessment'!D:D)-1&lt;$C$5,"",IF('Facilities O&amp;M Assessment'!D20=_xlfn.XLOOKUP('Facilities O&amp;M Assessment'!C20,Questions!D:D,Questions!E:E),"Correct","Incorrect"))</f>
        <v/>
      </c>
      <c r="G18" s="115" t="s">
        <v>48</v>
      </c>
      <c r="H18" s="122" t="s">
        <v>264</v>
      </c>
      <c r="I18" s="124"/>
      <c r="J18" s="123"/>
      <c r="K18" s="95"/>
      <c r="L18" s="95"/>
      <c r="M18" s="95"/>
    </row>
    <row r="19" spans="5:13" ht="18.7" customHeight="1" x14ac:dyDescent="0.25">
      <c r="E19" s="201">
        <v>17</v>
      </c>
      <c r="F19" s="236" t="str">
        <f>IF(COUNTA('Facilities O&amp;M Assessment'!D:D)-1&lt;$C$5,"",IF('Facilities O&amp;M Assessment'!D21=_xlfn.XLOOKUP('Facilities O&amp;M Assessment'!C21,Questions!D:D,Questions!E:E),"Correct","Incorrect"))</f>
        <v/>
      </c>
      <c r="G19" s="118" t="s">
        <v>55</v>
      </c>
      <c r="H19" s="204" t="s">
        <v>265</v>
      </c>
      <c r="I19" s="123"/>
      <c r="J19" s="123"/>
      <c r="K19" s="95"/>
      <c r="L19" s="95"/>
      <c r="M19" s="95"/>
    </row>
    <row r="20" spans="5:13" ht="18.7" customHeight="1" x14ac:dyDescent="0.25">
      <c r="E20" s="201">
        <v>18</v>
      </c>
      <c r="F20" s="236" t="str">
        <f>IF(COUNTA('Facilities O&amp;M Assessment'!D:D)-1&lt;$C$5,"",IF('Facilities O&amp;M Assessment'!D22=_xlfn.XLOOKUP('Facilities O&amp;M Assessment'!C22,Questions!D:D,Questions!E:E),"Correct","Incorrect"))</f>
        <v/>
      </c>
      <c r="G20" s="115" t="s">
        <v>58</v>
      </c>
      <c r="H20" s="313" t="s">
        <v>266</v>
      </c>
      <c r="I20" s="123"/>
      <c r="J20" s="123"/>
      <c r="K20" s="95"/>
      <c r="L20" s="95"/>
      <c r="M20" s="95"/>
    </row>
    <row r="21" spans="5:13" ht="25.5" x14ac:dyDescent="0.25">
      <c r="E21" s="201">
        <v>19</v>
      </c>
      <c r="F21" s="236" t="str">
        <f>IF(COUNTA('Facilities O&amp;M Assessment'!D:D)-1&lt;$C$5,"",IF('Facilities O&amp;M Assessment'!D23=_xlfn.XLOOKUP('Facilities O&amp;M Assessment'!C23,Questions!D:D,Questions!E:E),"Correct","Incorrect"))</f>
        <v/>
      </c>
      <c r="G21" s="118" t="s">
        <v>60</v>
      </c>
      <c r="H21" s="314" t="s">
        <v>258</v>
      </c>
      <c r="I21" s="41"/>
      <c r="J21" s="123"/>
      <c r="K21" s="95"/>
      <c r="L21" s="95"/>
      <c r="M21" s="95"/>
    </row>
    <row r="22" spans="5:13" ht="18.7" customHeight="1" x14ac:dyDescent="0.25">
      <c r="E22" s="201">
        <v>20</v>
      </c>
      <c r="F22" s="236" t="str">
        <f>IF(COUNTA('Facilities O&amp;M Assessment'!D:D)-1&lt;$C$5,"",IF('Facilities O&amp;M Assessment'!D24=_xlfn.XLOOKUP('Facilities O&amp;M Assessment'!C24,Questions!D:D,Questions!E:E),"Correct","Incorrect"))</f>
        <v/>
      </c>
      <c r="G22" s="115" t="s">
        <v>62</v>
      </c>
      <c r="H22" s="204" t="s">
        <v>265</v>
      </c>
      <c r="I22" s="123"/>
      <c r="J22" s="123"/>
      <c r="K22" s="95"/>
      <c r="L22" s="95"/>
      <c r="M22" s="95"/>
    </row>
    <row r="23" spans="5:13" ht="18.7" customHeight="1" x14ac:dyDescent="0.25">
      <c r="E23" s="201">
        <v>21</v>
      </c>
      <c r="F23" s="236" t="str">
        <f>IF(COUNTA('Facilities O&amp;M Assessment'!D:D)-1&lt;$C$5,"",IF('Facilities O&amp;M Assessment'!D25=_xlfn.XLOOKUP('Facilities O&amp;M Assessment'!C25,Questions!D:D,Questions!E:E),"Correct","Incorrect"))</f>
        <v/>
      </c>
      <c r="G23" s="182" t="s">
        <v>70</v>
      </c>
      <c r="H23" s="122" t="s">
        <v>267</v>
      </c>
      <c r="I23" s="123"/>
      <c r="J23" s="123"/>
      <c r="K23" s="95"/>
      <c r="L23" s="95"/>
      <c r="M23" s="95"/>
    </row>
    <row r="24" spans="5:13" ht="18.7" customHeight="1" x14ac:dyDescent="0.25">
      <c r="E24" s="201">
        <v>22</v>
      </c>
      <c r="F24" s="236" t="str">
        <f>IF(COUNTA('Facilities O&amp;M Assessment'!D:D)-1&lt;$C$5,"",IF('Facilities O&amp;M Assessment'!D26=_xlfn.XLOOKUP('Facilities O&amp;M Assessment'!C26,Questions!D:D,Questions!E:E),"Correct","Incorrect"))</f>
        <v/>
      </c>
      <c r="G24" s="118" t="s">
        <v>76</v>
      </c>
      <c r="H24" s="120" t="s">
        <v>268</v>
      </c>
      <c r="I24" s="123"/>
      <c r="J24" s="123"/>
      <c r="K24" s="95"/>
      <c r="L24" s="95"/>
      <c r="M24" s="95"/>
    </row>
    <row r="25" spans="5:13" ht="18.7" customHeight="1" x14ac:dyDescent="0.25">
      <c r="E25" s="201">
        <v>23</v>
      </c>
      <c r="F25" s="236" t="str">
        <f>IF(COUNTA('Facilities O&amp;M Assessment'!D:D)-1&lt;$C$5,"",IF('Facilities O&amp;M Assessment'!D27=_xlfn.XLOOKUP('Facilities O&amp;M Assessment'!C27,Questions!D:D,Questions!E:E),"Correct","Incorrect"))</f>
        <v/>
      </c>
      <c r="G25" s="115" t="s">
        <v>78</v>
      </c>
      <c r="H25" s="125" t="s">
        <v>269</v>
      </c>
      <c r="I25" s="125" t="s">
        <v>270</v>
      </c>
      <c r="J25" s="125" t="s">
        <v>271</v>
      </c>
      <c r="K25" s="116" t="s">
        <v>272</v>
      </c>
      <c r="L25" s="116" t="s">
        <v>273</v>
      </c>
      <c r="M25" s="116" t="s">
        <v>274</v>
      </c>
    </row>
    <row r="26" spans="5:13" ht="18.7" customHeight="1" x14ac:dyDescent="0.25">
      <c r="E26" s="201">
        <v>24</v>
      </c>
      <c r="F26" s="236" t="str">
        <f>IF(COUNTA('Facilities O&amp;M Assessment'!D:D)-1&lt;$C$5,"",IF('Facilities O&amp;M Assessment'!D28=_xlfn.XLOOKUP('Facilities O&amp;M Assessment'!C28,Questions!D:D,Questions!E:E),"Correct","Incorrect"))</f>
        <v/>
      </c>
      <c r="G26" s="182" t="s">
        <v>78</v>
      </c>
      <c r="H26" s="125" t="s">
        <v>269</v>
      </c>
      <c r="I26" s="125" t="s">
        <v>270</v>
      </c>
      <c r="J26" s="125" t="s">
        <v>271</v>
      </c>
      <c r="K26" s="116" t="s">
        <v>272</v>
      </c>
      <c r="L26" s="116" t="s">
        <v>273</v>
      </c>
      <c r="M26" s="116" t="s">
        <v>274</v>
      </c>
    </row>
    <row r="27" spans="5:13" ht="18.7" customHeight="1" x14ac:dyDescent="0.25">
      <c r="E27" s="201">
        <v>25</v>
      </c>
      <c r="F27" s="236" t="str">
        <f>IF(COUNTA('Facilities O&amp;M Assessment'!D:D)-1&lt;$C$5,"",IF('Facilities O&amp;M Assessment'!D29=_xlfn.XLOOKUP('Facilities O&amp;M Assessment'!C29,Questions!D:D,Questions!E:E),"Correct","Incorrect"))</f>
        <v/>
      </c>
      <c r="G27" s="126" t="s">
        <v>83</v>
      </c>
      <c r="H27" s="123" t="s">
        <v>275</v>
      </c>
      <c r="I27" s="123"/>
      <c r="J27" s="123"/>
      <c r="K27" s="95"/>
      <c r="L27" s="95"/>
      <c r="M27" s="95"/>
    </row>
    <row r="28" spans="5:13" ht="18.7" customHeight="1" thickBot="1" x14ac:dyDescent="0.3">
      <c r="E28" s="203">
        <v>26</v>
      </c>
      <c r="F28" s="238" t="str">
        <f>IF(COUNTA('Facilities O&amp;M Assessment'!D:D)-1&lt;$C$5,"",IF('Facilities O&amp;M Assessment'!D30=_xlfn.XLOOKUP('Facilities O&amp;M Assessment'!C30,Questions!D:D,Questions!E:E),"Correct","Incorrect"))</f>
        <v/>
      </c>
      <c r="G28" s="127" t="s">
        <v>83</v>
      </c>
      <c r="H28" s="128" t="s">
        <v>275</v>
      </c>
      <c r="I28" s="128"/>
      <c r="J28" s="128"/>
      <c r="K28" s="49"/>
      <c r="L28" s="49"/>
      <c r="M28" s="49"/>
    </row>
    <row r="29" spans="5:13" ht="18.7" customHeight="1" thickTop="1" x14ac:dyDescent="0.25"/>
    <row r="39" spans="8:8" ht="18.7" customHeight="1" x14ac:dyDescent="0.25">
      <c r="H39" s="129"/>
    </row>
    <row r="40" spans="8:8" ht="18.7" customHeight="1" x14ac:dyDescent="0.25">
      <c r="H40" s="129"/>
    </row>
    <row r="41" spans="8:8" ht="18.7" customHeight="1" x14ac:dyDescent="0.25">
      <c r="H41" s="129"/>
    </row>
    <row r="42" spans="8:8" ht="18.7" customHeight="1" x14ac:dyDescent="0.25">
      <c r="H42" s="129"/>
    </row>
    <row r="43" spans="8:8" ht="18.7" customHeight="1" x14ac:dyDescent="0.25">
      <c r="H43" s="129"/>
    </row>
    <row r="44" spans="8:8" ht="18.7" customHeight="1" x14ac:dyDescent="0.25">
      <c r="H44" s="129"/>
    </row>
  </sheetData>
  <hyperlinks>
    <hyperlink ref="B8" location="'Facilities O&amp;M Assessment'!A1" display="Retake" xr:uid="{15E65C92-5245-5E44-9D0F-832D254A7D45}"/>
    <hyperlink ref="J3" r:id="rId1" display="https://www.energy.gov/femp/energy-and-water-audits-federal-buildings" xr:uid="{54FDC0CF-F338-40D9-B85C-BA8AB46C321A}"/>
    <hyperlink ref="J4" r:id="rId2" display="https://www.energy.gov/femp/energy-and-water-audits-federal-buildings" xr:uid="{3CE2BF27-2318-44F1-A567-0CEAB999F92D}"/>
    <hyperlink ref="J5" r:id="rId3" display="https://www.energy.gov/femp/energy-and-water-audits-federal-buildings" xr:uid="{899D190B-191E-40F1-8D54-04EEADF28CF9}"/>
    <hyperlink ref="J6" r:id="rId4" display="https://www.energy.gov/femp/energy-and-water-audits-federal-buildings" xr:uid="{F9F5BE85-F109-451C-A08A-8A4326CB0601}"/>
    <hyperlink ref="H16" r:id="rId5" display="https://www.epa.gov/greeningepa/epa-facility-stormwater-management" xr:uid="{05390D1F-9703-4AC0-81DA-CFDF76E935A5}"/>
    <hyperlink ref="H17" r:id="rId6" display="https://www.wbdg.org/do/sustainable/optimize-site" xr:uid="{C43F1C42-8DC7-46C7-A142-2951E2CCA5BC}"/>
    <hyperlink ref="H18" r:id="rId7" display="https://www.wbdg.org/do/sustainable/optimize-site" xr:uid="{F6F6C8D0-69E2-4482-9329-CC313AA66E05}"/>
    <hyperlink ref="H20" r:id="rId8" xr:uid="{8FFC4796-B0EB-410B-AC9C-345246691FD6}"/>
    <hyperlink ref="H23" r:id="rId9" display="https://www1.eere.energy.gov/femp/pdfs/OM_11.pdf" xr:uid="{49C60C63-BCE1-4EA7-8524-AF23F2FD1376}"/>
    <hyperlink ref="H24" r:id="rId10" display="https://www1.eere.energy.gov/femp/pdfs/om_6.pdf" xr:uid="{C7D6DBED-7AA0-4AC9-82C4-9E504CC41C67}"/>
    <hyperlink ref="H25" r:id="rId11" display="https://www.energy.gov/femp/commissioning-federal-buildings" xr:uid="{F25E723A-8D32-4507-9FD6-459EECDDCE31}"/>
    <hyperlink ref="I25" r:id="rId12" display="https://www.energy.gov/femp/federal-laws-and-requirements-search" xr:uid="{C16DCCEC-D48C-4EE3-9322-03A1DB0F0CDC}"/>
    <hyperlink ref="J25" r:id="rId13" display="https://www.wbdg.org/ce/doe/femp/femp01" xr:uid="{4CC753E1-C36B-4922-ABBF-B20B65E648AE}"/>
    <hyperlink ref="H26" r:id="rId14" display="https://www.energy.gov/femp/commissioning-federal-buildings" xr:uid="{2FF1E185-E598-4348-ACB9-03F49C3D07FD}"/>
    <hyperlink ref="I26" r:id="rId15" display="https://www.energy.gov/femp/federal-laws-and-requirements-search" xr:uid="{31D25504-40EE-4EFA-96EB-AEE0253B87B4}"/>
    <hyperlink ref="J26" r:id="rId16" display="https://www.wbdg.org/ce/doe/femp/femp01" xr:uid="{C6FD25F4-97F2-4F6A-BE9C-292E68CC5C34}"/>
    <hyperlink ref="K25" r:id="rId17" display="https://www.energy.gov/femp/metering-federal-buildings" xr:uid="{774D4BDC-7407-4D36-AC99-46DADB05E851}"/>
    <hyperlink ref="L25" r:id="rId18" display="https://www.wbdg.org/continuing-education/femp-courses/femp54" xr:uid="{D49DD4FF-7055-43BD-B1E6-2D9761A18636}"/>
    <hyperlink ref="M25" r:id="rId19" display="https://www.wbdg.org/ce/doe/femp/fempodw083" xr:uid="{1C83B77D-C677-4648-BA05-FC301DEE2134}"/>
    <hyperlink ref="K26" r:id="rId20" display="https://www.energy.gov/femp/metering-federal-buildings" xr:uid="{2768A11A-322D-459E-A053-CB3784E9A88B}"/>
    <hyperlink ref="L26" r:id="rId21" display="https://www.wbdg.org/continuing-education/femp-courses/femp54" xr:uid="{110F870A-C961-4808-947B-1FC43DAE4531}"/>
    <hyperlink ref="M26" r:id="rId22" display="https://www.wbdg.org/ce/doe/femp/fempodw083" xr:uid="{A37A7034-B376-4E8D-887F-315E4ECF82C9}"/>
    <hyperlink ref="H7" r:id="rId23" display="http://buildingretuning.pnnl.gov/small_bldg_training.stm" xr:uid="{B0C80565-FDC0-4652-B2F6-BC8A9EDAAADB}"/>
    <hyperlink ref="I7" r:id="rId24" display="https://www.wbdg.org/ce/doe/femp/femp01" xr:uid="{31A2EFF4-BA88-4E48-BD74-692621D27F26}"/>
    <hyperlink ref="K7" r:id="rId25" display="http://buildingretuning.pnnl.gov/documents/trending_requirements_retuning.pdf" xr:uid="{A11C1EA0-5A40-4F03-B2E6-7905370A1981}"/>
    <hyperlink ref="H8" r:id="rId26" display="http://buildingretuning.pnnl.gov/small_bldg_training.stm" xr:uid="{2E8CCB4F-C89F-4EB7-8A75-AC4C2E164427}"/>
    <hyperlink ref="H9" r:id="rId27" display="http://buildingretuning.pnnl.gov/small_bldg_training.stm" xr:uid="{876FF390-A29A-45DE-B1F2-2CB53B9B6189}"/>
    <hyperlink ref="H10" r:id="rId28" display="http://buildingretuning.pnnl.gov/small_bldg_training.stm" xr:uid="{F4807B01-7D60-4131-B3D9-D1FB4195FDD8}"/>
    <hyperlink ref="H11" r:id="rId29" display="http://buildingretuning.pnnl.gov/small_bldg_training.stm" xr:uid="{A591B16B-18D4-4947-A842-168E93017660}"/>
    <hyperlink ref="I8" r:id="rId30" display="https://www.wbdg.org/ce/doe/femp/femp01" xr:uid="{97B73047-6E7F-47D4-AD4A-1D3700445DC6}"/>
    <hyperlink ref="I9" r:id="rId31" display="https://www.wbdg.org/ce/doe/femp/femp01" xr:uid="{2501C23C-1193-478C-8A8F-4867D4B917FD}"/>
    <hyperlink ref="I10" r:id="rId32" display="https://www.wbdg.org/ce/doe/femp/femp01" xr:uid="{A37EE488-983B-4AD9-83FB-207AA863252C}"/>
    <hyperlink ref="I11" r:id="rId33" display="https://www.wbdg.org/ce/doe/femp/femp01" xr:uid="{1CF7C272-F2D7-4ACE-B776-13DD256D1353}"/>
    <hyperlink ref="K8" r:id="rId34" display="http://buildingretuning.pnnl.gov/documents/trending_requirements_retuning.pdf" xr:uid="{C16BF50C-E33B-4998-B50C-400BF5DA771F}"/>
    <hyperlink ref="K9" r:id="rId35" display="http://buildingretuning.pnnl.gov/documents/trending_requirements_retuning.pdf" xr:uid="{100638A6-091B-46D6-96D4-D84D624C8114}"/>
    <hyperlink ref="K10" r:id="rId36" display="http://buildingretuning.pnnl.gov/documents/trending_requirements_retuning.pdf" xr:uid="{D1275F62-868D-45AF-B588-6CC4495CFCF9}"/>
    <hyperlink ref="K11" r:id="rId37" display="http://buildingretuning.pnnl.gov/documents/trending_requirements_retuning.pdf" xr:uid="{59C6F26B-549F-4E08-8F4A-42E651537F42}"/>
    <hyperlink ref="H12" r:id="rId38" display="https://www1.eere.energy.gov/femp/pdfs/OM_5.pdf" xr:uid="{AE4510DE-B903-4A84-BC1F-B0CD93D8CCCA}"/>
    <hyperlink ref="H13" r:id="rId39" display="https://www1.eere.energy.gov/femp/pdfs/OM_5.pdf" xr:uid="{263C91F7-08FD-41E7-84B1-0C4A7FB2448B}"/>
    <hyperlink ref="H14" r:id="rId40" display="https://www1.eere.energy.gov/femp/pdfs/OM_5.pdf" xr:uid="{3C98399B-5340-465C-BB2A-C58A08A895BC}"/>
    <hyperlink ref="H15" r:id="rId41" display="https://www1.eere.energy.gov/femp/pdfs/OM_5.pdf" xr:uid="{E5954717-60DB-4BE8-8B04-FDAACD9E8EF3}"/>
    <hyperlink ref="H19" r:id="rId42" display="Preventative Maintenance for Commercial HVAC Equipment | Better Buildings Initiative" xr:uid="{16A20521-D507-46F5-94DE-43A9143497D7}"/>
    <hyperlink ref="H22" r:id="rId43" display="Preventative Maintenance for Commercial HVAC Equipment | Better Buildings Initiative" xr:uid="{ED603F0F-D660-4B57-AA3C-11C83C95DE4E}"/>
    <hyperlink ref="I12" r:id="rId44" display="https://www.acquisition.gov/far/part-2" xr:uid="{5643AF0C-ECE0-4848-BC6A-EB87DFC56948}"/>
    <hyperlink ref="I13:I15" r:id="rId45" display="https://www.acquisition.gov/far/part-2" xr:uid="{7FECD432-6210-41BE-87F5-CDB3C2010D1C}"/>
    <hyperlink ref="J7" r:id="rId46" display="Preventative Maintenance for Commercial HVAC Equipment | Better Buildings Initiative" xr:uid="{3BD487E8-23CA-4AD2-8FE5-F60845E2138A}"/>
    <hyperlink ref="J8:J11" r:id="rId47" display="Preventative Maintenance for Commercial HVAC Equipment | Better Buildings Initiative" xr:uid="{61C08616-0D9D-482D-B3D0-2DAD8DC3DDE4}"/>
    <hyperlink ref="H21" r:id="rId48" display="Preventative Maintenance for Commercial HVAC Equipment | Better Buildings Initiative" xr:uid="{0C393DE4-815C-4C44-8C22-C82DDC968629}"/>
    <hyperlink ref="H3" r:id="rId49" xr:uid="{9E40A5CC-A800-4443-8302-15865D8DFE01}"/>
    <hyperlink ref="H4:H6" r:id="rId50" display="Building energy use" xr:uid="{7E52CC8A-06BE-47E4-8B7A-FD5F1E28D115}"/>
    <hyperlink ref="I3" r:id="rId51" xr:uid="{46005357-6FBA-422F-9A14-F2CF41D21240}"/>
    <hyperlink ref="I4:I6" r:id="rId52" display="HVAC" xr:uid="{FD4C1ED2-EA0D-4845-A58D-3D0B580418F3}"/>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C25AF-482F-104E-8C24-C0EA5DC69840}">
  <sheetPr>
    <tabColor rgb="FFFF99CC"/>
  </sheetPr>
  <dimension ref="A1:D20"/>
  <sheetViews>
    <sheetView workbookViewId="0"/>
  </sheetViews>
  <sheetFormatPr defaultColWidth="8.796875" defaultRowHeight="14.4" x14ac:dyDescent="0.25"/>
  <cols>
    <col min="1" max="1" width="5.5" style="11" customWidth="1"/>
    <col min="2" max="2" width="3.796875" style="9" customWidth="1"/>
    <col min="3" max="3" width="100.796875" style="19" customWidth="1"/>
    <col min="4" max="16384" width="8.796875" style="19"/>
  </cols>
  <sheetData>
    <row r="1" spans="2:4" ht="18.7" customHeight="1" thickBot="1" x14ac:dyDescent="0.3"/>
    <row r="2" spans="2:4" ht="20.5" thickTop="1" thickBot="1" x14ac:dyDescent="0.3">
      <c r="B2" s="31" t="s">
        <v>276</v>
      </c>
      <c r="C2" s="32"/>
    </row>
    <row r="3" spans="2:4" ht="15.55" thickTop="1" thickBot="1" x14ac:dyDescent="0.3">
      <c r="C3" s="52"/>
      <c r="D3" s="52"/>
    </row>
    <row r="4" spans="2:4" ht="34.35" thickTop="1" thickBot="1" x14ac:dyDescent="0.3">
      <c r="B4" s="325" t="s">
        <v>241</v>
      </c>
      <c r="C4" s="15" t="s">
        <v>19</v>
      </c>
      <c r="D4" s="326" t="s">
        <v>242</v>
      </c>
    </row>
    <row r="5" spans="2:4" ht="114.65" x14ac:dyDescent="0.25">
      <c r="B5" s="321">
        <v>1</v>
      </c>
      <c r="C5" s="322" t="s">
        <v>88</v>
      </c>
      <c r="D5" s="323"/>
    </row>
    <row r="6" spans="2:4" ht="101.95" x14ac:dyDescent="0.25">
      <c r="B6" s="51">
        <v>2</v>
      </c>
      <c r="C6" s="146" t="s">
        <v>90</v>
      </c>
      <c r="D6" s="53"/>
    </row>
    <row r="7" spans="2:4" ht="140.15" x14ac:dyDescent="0.25">
      <c r="B7" s="51">
        <v>3</v>
      </c>
      <c r="C7" s="146" t="s">
        <v>92</v>
      </c>
      <c r="D7" s="53"/>
    </row>
    <row r="8" spans="2:4" ht="89.2" x14ac:dyDescent="0.25">
      <c r="B8" s="51">
        <v>4</v>
      </c>
      <c r="C8" s="146" t="s">
        <v>94</v>
      </c>
      <c r="D8" s="53"/>
    </row>
    <row r="9" spans="2:4" ht="101.95" x14ac:dyDescent="0.25">
      <c r="B9" s="51">
        <v>5</v>
      </c>
      <c r="C9" s="146" t="s">
        <v>96</v>
      </c>
      <c r="D9" s="53"/>
    </row>
    <row r="10" spans="2:4" ht="89.2" x14ac:dyDescent="0.25">
      <c r="B10" s="51">
        <v>6</v>
      </c>
      <c r="C10" s="146" t="s">
        <v>98</v>
      </c>
      <c r="D10" s="53"/>
    </row>
    <row r="11" spans="2:4" ht="127.4" x14ac:dyDescent="0.25">
      <c r="B11" s="51">
        <v>7</v>
      </c>
      <c r="C11" s="146" t="s">
        <v>100</v>
      </c>
      <c r="D11" s="53"/>
    </row>
    <row r="12" spans="2:4" ht="101.95" x14ac:dyDescent="0.25">
      <c r="B12" s="51">
        <v>8</v>
      </c>
      <c r="C12" s="146" t="s">
        <v>102</v>
      </c>
      <c r="D12" s="53"/>
    </row>
    <row r="13" spans="2:4" ht="89.2" x14ac:dyDescent="0.25">
      <c r="B13" s="51">
        <v>9</v>
      </c>
      <c r="C13" s="146" t="s">
        <v>103</v>
      </c>
      <c r="D13" s="53"/>
    </row>
    <row r="14" spans="2:4" ht="101.95" x14ac:dyDescent="0.25">
      <c r="B14" s="51">
        <v>10</v>
      </c>
      <c r="C14" s="146" t="s">
        <v>105</v>
      </c>
      <c r="D14" s="53"/>
    </row>
    <row r="15" spans="2:4" ht="114.65" x14ac:dyDescent="0.25">
      <c r="B15" s="186">
        <v>11</v>
      </c>
      <c r="C15" s="146" t="s">
        <v>107</v>
      </c>
      <c r="D15" s="53"/>
    </row>
    <row r="16" spans="2:4" ht="114.65" x14ac:dyDescent="0.25">
      <c r="B16" s="51">
        <v>12</v>
      </c>
      <c r="C16" s="146" t="s">
        <v>109</v>
      </c>
      <c r="D16" s="53"/>
    </row>
    <row r="17" spans="2:4" ht="89.2" x14ac:dyDescent="0.25">
      <c r="B17" s="54">
        <v>13</v>
      </c>
      <c r="C17" s="148" t="s">
        <v>110</v>
      </c>
      <c r="D17" s="55"/>
    </row>
    <row r="19" spans="2:4" ht="20.5" thickTop="1" thickBot="1" x14ac:dyDescent="0.3">
      <c r="C19" s="59" t="s">
        <v>244</v>
      </c>
    </row>
    <row r="20" spans="2:4" ht="14.95" thickTop="1" x14ac:dyDescent="0.25"/>
  </sheetData>
  <dataValidations count="1">
    <dataValidation type="list" allowBlank="1" showInputMessage="1" showErrorMessage="1" sqref="D9" xr:uid="{AE5CD1DC-B570-4D7C-A640-822208302EAB}">
      <formula1>"A,B"</formula1>
    </dataValidation>
  </dataValidations>
  <hyperlinks>
    <hyperlink ref="C19" location="'Facilities Mgmt. Results'!A1" display="See Results" xr:uid="{B7FE8111-D159-4005-9082-6BC54322B256}"/>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1968CD1F-36BF-0849-A5EE-FCA3D28B5C5D}">
          <x14:formula1>
            <xm:f>Backend!$A$2:$A$5</xm:f>
          </x14:formula1>
          <xm:sqref>D5:D8 D10:D17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17C87-52FA-9943-A916-4FA0B97764DD}">
  <sheetPr>
    <tabColor rgb="FFFF99CC"/>
  </sheetPr>
  <dimension ref="B1:M18"/>
  <sheetViews>
    <sheetView workbookViewId="0"/>
  </sheetViews>
  <sheetFormatPr defaultColWidth="8.796875" defaultRowHeight="18.7" customHeight="1" x14ac:dyDescent="0.25"/>
  <cols>
    <col min="1" max="1" width="5.5" style="35" customWidth="1"/>
    <col min="2" max="2" width="19" style="35" bestFit="1" customWidth="1"/>
    <col min="3" max="3" width="8.796875" style="35"/>
    <col min="4" max="4" width="5.5" style="35" customWidth="1"/>
    <col min="5" max="5" width="3.796875" style="9" customWidth="1"/>
    <col min="6" max="6" width="8.5" style="199" bestFit="1" customWidth="1"/>
    <col min="7" max="7" width="15.5" style="35" bestFit="1" customWidth="1"/>
    <col min="8" max="8" width="113.5" style="35" customWidth="1"/>
    <col min="9" max="9" width="114.69921875" style="35" customWidth="1"/>
    <col min="10" max="10" width="138.5" style="35" bestFit="1" customWidth="1"/>
    <col min="11" max="11" width="118.796875" style="35" bestFit="1" customWidth="1"/>
    <col min="12" max="16384" width="8.796875" style="35"/>
  </cols>
  <sheetData>
    <row r="1" spans="2:13" ht="18.7" customHeight="1" thickBot="1" x14ac:dyDescent="0.3"/>
    <row r="2" spans="2:13" ht="18.7" customHeight="1" thickTop="1" thickBot="1" x14ac:dyDescent="0.3">
      <c r="B2" s="158" t="s">
        <v>245</v>
      </c>
      <c r="E2" s="44" t="s">
        <v>241</v>
      </c>
      <c r="F2" s="239" t="s">
        <v>246</v>
      </c>
      <c r="G2" s="88" t="s">
        <v>247</v>
      </c>
      <c r="H2" s="195" t="s">
        <v>248</v>
      </c>
      <c r="I2" s="65" t="s">
        <v>249</v>
      </c>
      <c r="J2" s="85" t="s">
        <v>249</v>
      </c>
      <c r="K2" s="85" t="s">
        <v>249</v>
      </c>
      <c r="L2" s="89"/>
    </row>
    <row r="3" spans="2:13" ht="18.7" customHeight="1" x14ac:dyDescent="0.25">
      <c r="B3" s="90"/>
      <c r="C3" s="90"/>
      <c r="E3" s="42">
        <v>1</v>
      </c>
      <c r="F3" s="235" t="str">
        <f>IF(COUNTA('Facilities Mgmt. Assessment'!$D$5:$D$17)&lt;$C$5,"",IF('Facilities Mgmt. Assessment'!D5=_xlfn.XLOOKUP('Facilities Mgmt. Assessment'!C5,Questions!D:D,Questions!E:E),"Correct","Incorrect"))</f>
        <v/>
      </c>
      <c r="G3" s="288" t="s">
        <v>87</v>
      </c>
      <c r="H3" s="245" t="s">
        <v>277</v>
      </c>
      <c r="I3" s="249" t="s">
        <v>278</v>
      </c>
      <c r="J3" s="143" t="s">
        <v>279</v>
      </c>
      <c r="K3" s="143" t="s">
        <v>280</v>
      </c>
      <c r="L3" s="89"/>
      <c r="M3" s="89"/>
    </row>
    <row r="4" spans="2:13" ht="18.7" customHeight="1" x14ac:dyDescent="0.25">
      <c r="B4" s="110" t="s">
        <v>253</v>
      </c>
      <c r="C4" s="93">
        <f>COUNTIF(F:F,"Correct")</f>
        <v>0</v>
      </c>
      <c r="E4" s="37">
        <v>2</v>
      </c>
      <c r="F4" s="235" t="str">
        <f>IF(COUNTA('Facilities Mgmt. Assessment'!$D$5:$D$17)&lt;$C$5,"",IF('Facilities Mgmt. Assessment'!D6=_xlfn.XLOOKUP('Facilities Mgmt. Assessment'!C6,Questions!D:D,Questions!E:E),"Correct","Incorrect"))</f>
        <v/>
      </c>
      <c r="G4" s="189" t="s">
        <v>89</v>
      </c>
      <c r="H4" s="253" t="s">
        <v>281</v>
      </c>
      <c r="I4" s="193" t="s">
        <v>282</v>
      </c>
      <c r="J4" s="194" t="s">
        <v>283</v>
      </c>
      <c r="K4" s="140" t="s">
        <v>284</v>
      </c>
    </row>
    <row r="5" spans="2:13" ht="18.7" customHeight="1" x14ac:dyDescent="0.25">
      <c r="B5" s="110" t="s">
        <v>254</v>
      </c>
      <c r="C5" s="94">
        <f>COUNTA(E:E)-1</f>
        <v>13</v>
      </c>
      <c r="E5" s="38">
        <v>3</v>
      </c>
      <c r="F5" s="235" t="str">
        <f>IF(COUNTA('Facilities Mgmt. Assessment'!$D$5:$D$17)&lt;$C$5,"",IF('Facilities Mgmt. Assessment'!D7=_xlfn.XLOOKUP('Facilities Mgmt. Assessment'!C7,Questions!D:D,Questions!E:E),"Correct","Incorrect"))</f>
        <v/>
      </c>
      <c r="G5" s="289" t="s">
        <v>91</v>
      </c>
      <c r="H5" s="276" t="s">
        <v>285</v>
      </c>
      <c r="I5" s="222"/>
      <c r="J5" s="139"/>
      <c r="K5" s="41"/>
    </row>
    <row r="6" spans="2:13" ht="18.7" customHeight="1" x14ac:dyDescent="0.25">
      <c r="B6" s="111" t="s">
        <v>255</v>
      </c>
      <c r="C6" s="97">
        <f>C4/C5</f>
        <v>0</v>
      </c>
      <c r="E6" s="39">
        <v>4</v>
      </c>
      <c r="F6" s="235" t="str">
        <f>IF(COUNTA('Facilities Mgmt. Assessment'!$D$5:$D$17)&lt;$C$5,"",IF('Facilities Mgmt. Assessment'!D8=_xlfn.XLOOKUP('Facilities Mgmt. Assessment'!C8,Questions!D:D,Questions!E:E),"Correct","Incorrect"))</f>
        <v/>
      </c>
      <c r="G6" s="289" t="s">
        <v>93</v>
      </c>
      <c r="H6" s="290" t="s">
        <v>286</v>
      </c>
      <c r="I6" s="222"/>
      <c r="J6" s="139"/>
      <c r="K6" s="41"/>
    </row>
    <row r="7" spans="2:13" ht="18.7" customHeight="1" x14ac:dyDescent="0.25">
      <c r="E7" s="39">
        <v>5</v>
      </c>
      <c r="F7" s="235" t="str">
        <f>IF(COUNTA('Facilities Mgmt. Assessment'!$D$5:$D$17)&lt;$C$5,"",IF('Facilities Mgmt. Assessment'!D9=_xlfn.XLOOKUP('Facilities Mgmt. Assessment'!C9,Questions!D:D,Questions!E:E),"Correct","Incorrect"))</f>
        <v/>
      </c>
      <c r="G7" s="289" t="s">
        <v>95</v>
      </c>
      <c r="H7" s="291" t="s">
        <v>287</v>
      </c>
      <c r="I7" s="222"/>
      <c r="J7" s="139"/>
      <c r="K7" s="41"/>
    </row>
    <row r="8" spans="2:13" ht="18.7" customHeight="1" x14ac:dyDescent="0.25">
      <c r="B8" s="121" t="s">
        <v>260</v>
      </c>
      <c r="E8" s="39">
        <v>6</v>
      </c>
      <c r="F8" s="235" t="str">
        <f>IF(COUNTA('Facilities Mgmt. Assessment'!$D$5:$D$17)&lt;$C$5,"",IF('Facilities Mgmt. Assessment'!D10=_xlfn.XLOOKUP('Facilities Mgmt. Assessment'!C10,Questions!D:D,Questions!E:E),"Correct","Incorrect"))</f>
        <v/>
      </c>
      <c r="G8" s="289" t="s">
        <v>97</v>
      </c>
      <c r="H8" s="291" t="s">
        <v>288</v>
      </c>
      <c r="I8" s="224" t="s">
        <v>289</v>
      </c>
      <c r="J8" s="196" t="s">
        <v>290</v>
      </c>
      <c r="K8" s="41"/>
    </row>
    <row r="9" spans="2:13" ht="18.7" customHeight="1" x14ac:dyDescent="0.25">
      <c r="E9" s="39">
        <v>7</v>
      </c>
      <c r="F9" s="235" t="str">
        <f>IF(COUNTA('Facilities Mgmt. Assessment'!$D$5:$D$17)&lt;$C$5,"",IF('Facilities Mgmt. Assessment'!D11=_xlfn.XLOOKUP('Facilities Mgmt. Assessment'!C11,Questions!D:D,Questions!E:E),"Correct","Incorrect"))</f>
        <v/>
      </c>
      <c r="G9" s="289" t="s">
        <v>99</v>
      </c>
      <c r="H9" s="291" t="s">
        <v>291</v>
      </c>
      <c r="I9" s="264" t="s">
        <v>257</v>
      </c>
      <c r="J9" s="197" t="s">
        <v>290</v>
      </c>
      <c r="K9" s="41"/>
    </row>
    <row r="10" spans="2:13" ht="18.7" customHeight="1" x14ac:dyDescent="0.25">
      <c r="E10" s="39">
        <v>8</v>
      </c>
      <c r="F10" s="235" t="str">
        <f>IF(COUNTA('Facilities Mgmt. Assessment'!$D$5:$D$17)&lt;$C$5,"",IF('Facilities Mgmt. Assessment'!D12=_xlfn.XLOOKUP('Facilities Mgmt. Assessment'!C12,Questions!D:D,Questions!E:E),"Correct","Incorrect"))</f>
        <v/>
      </c>
      <c r="G10" s="289" t="s">
        <v>101</v>
      </c>
      <c r="H10" s="291" t="s">
        <v>292</v>
      </c>
      <c r="I10" s="276" t="s">
        <v>293</v>
      </c>
      <c r="J10" s="159"/>
      <c r="K10" s="41"/>
    </row>
    <row r="11" spans="2:13" ht="18.7" customHeight="1" x14ac:dyDescent="0.25">
      <c r="E11" s="39">
        <v>9</v>
      </c>
      <c r="F11" s="235" t="str">
        <f>IF(COUNTA('Facilities Mgmt. Assessment'!$D$5:$D$17)&lt;$C$5,"",IF('Facilities Mgmt. Assessment'!D13=_xlfn.XLOOKUP('Facilities Mgmt. Assessment'!C13,Questions!D:D,Questions!E:E),"Correct","Incorrect"))</f>
        <v/>
      </c>
      <c r="G11" s="289" t="s">
        <v>101</v>
      </c>
      <c r="H11" s="291" t="s">
        <v>292</v>
      </c>
      <c r="I11" s="276" t="s">
        <v>293</v>
      </c>
      <c r="J11" s="159"/>
      <c r="K11" s="41"/>
    </row>
    <row r="12" spans="2:13" ht="18.7" customHeight="1" x14ac:dyDescent="0.25">
      <c r="E12" s="39">
        <v>10</v>
      </c>
      <c r="F12" s="235" t="str">
        <f>IF(COUNTA('Facilities Mgmt. Assessment'!$D$5:$D$17)&lt;$C$5,"",IF('Facilities Mgmt. Assessment'!D14=_xlfn.XLOOKUP('Facilities Mgmt. Assessment'!C14,Questions!D:D,Questions!E:E),"Correct","Incorrect"))</f>
        <v/>
      </c>
      <c r="G12" s="289" t="s">
        <v>104</v>
      </c>
      <c r="H12" s="275" t="s">
        <v>286</v>
      </c>
      <c r="I12" s="292"/>
      <c r="J12" s="159"/>
      <c r="K12" s="41"/>
    </row>
    <row r="13" spans="2:13" ht="18.7" customHeight="1" x14ac:dyDescent="0.25">
      <c r="E13" s="39">
        <v>11</v>
      </c>
      <c r="F13" s="235" t="str">
        <f>IF(COUNTA('Facilities Mgmt. Assessment'!$D$5:$D$17)&lt;$C$5,"",IF('Facilities Mgmt. Assessment'!D15=_xlfn.XLOOKUP('Facilities Mgmt. Assessment'!C15,Questions!D:D,Questions!E:E),"Correct","Incorrect"))</f>
        <v/>
      </c>
      <c r="G13" s="289" t="s">
        <v>106</v>
      </c>
      <c r="H13" s="227" t="s">
        <v>286</v>
      </c>
      <c r="I13" s="219"/>
      <c r="J13" s="159"/>
      <c r="K13" s="41"/>
    </row>
    <row r="14" spans="2:13" ht="25.5" x14ac:dyDescent="0.25">
      <c r="E14" s="39">
        <v>12</v>
      </c>
      <c r="F14" s="235" t="str">
        <f>IF(COUNTA('Facilities Mgmt. Assessment'!$D$5:$D$17)&lt;$C$5,"",IF('Facilities Mgmt. Assessment'!D16=_xlfn.XLOOKUP('Facilities Mgmt. Assessment'!C16,Questions!D:D,Questions!E:E),"Correct","Incorrect"))</f>
        <v/>
      </c>
      <c r="G14" s="289" t="s">
        <v>108</v>
      </c>
      <c r="H14" s="193" t="s">
        <v>294</v>
      </c>
      <c r="I14" s="264" t="s">
        <v>295</v>
      </c>
      <c r="J14" s="159"/>
      <c r="K14" s="41"/>
    </row>
    <row r="15" spans="2:13" ht="26.05" thickBot="1" x14ac:dyDescent="0.3">
      <c r="E15" s="40">
        <v>13</v>
      </c>
      <c r="F15" s="316" t="str">
        <f>IF(COUNTA('Facilities Mgmt. Assessment'!$D$5:$D$17)&lt;$C$5,"",IF('Facilities Mgmt. Assessment'!D17=_xlfn.XLOOKUP('Facilities Mgmt. Assessment'!C17,Questions!D:D,Questions!E:E),"Correct","Incorrect"))</f>
        <v/>
      </c>
      <c r="G15" s="293" t="s">
        <v>108</v>
      </c>
      <c r="H15" s="294" t="s">
        <v>294</v>
      </c>
      <c r="I15" s="265" t="s">
        <v>295</v>
      </c>
      <c r="J15" s="160"/>
      <c r="K15" s="43"/>
    </row>
    <row r="16" spans="2:13" ht="18.7" customHeight="1" thickTop="1" x14ac:dyDescent="0.25">
      <c r="E16" s="317"/>
      <c r="F16" s="318"/>
    </row>
    <row r="18" spans="6:6" ht="18.7" customHeight="1" x14ac:dyDescent="0.25">
      <c r="F18" s="319"/>
    </row>
  </sheetData>
  <hyperlinks>
    <hyperlink ref="B8" location="'Facilities Mgmt. Assessment'!A1" display="Retake" xr:uid="{0BF9912A-D332-0044-A59D-8B5B84E01A00}"/>
    <hyperlink ref="H5" r:id="rId1" display="http://www.afdc.energy.gov/pdfs/51227.pdf" xr:uid="{5CD787D5-F0B1-488E-BDE3-FBC7F1DD047D}"/>
    <hyperlink ref="H6" r:id="rId2" display="https://www1.eere.energy.gov/femp/pdfs/OM_4.pdf" xr:uid="{9DC9D5B5-190C-4955-8DE6-DF0F012593D3}"/>
    <hyperlink ref="H7" r:id="rId3" display="http://energy.gov/eere/buildings/building-energy-asset-score" xr:uid="{B2FBA334-624B-46C3-8AA3-77AB6B3ED013}"/>
    <hyperlink ref="H8" r:id="rId4" display="http://www.gsa.gov/portal/content/101302" xr:uid="{DF0ABF70-5AB7-4AC2-8BDE-8A0C6E95B84D}"/>
    <hyperlink ref="I8" r:id="rId5" display="https://www.wbdg.org/ce/doe/bto/sbtt/btosbtt03" xr:uid="{676D8EF0-C015-46BA-9DCE-D0AA8A7C8A48}"/>
    <hyperlink ref="J8" r:id="rId6" display="https://www.wbdg.org/ce/doe/femp/femp66" xr:uid="{C5F56009-266A-4ACC-96F9-564B55D76138}"/>
    <hyperlink ref="H9" r:id="rId7" display="https://www1.eere.energy.gov/femp/pdfs/om_9.pdf" xr:uid="{832E3ED9-0ED4-4851-A48D-FA777084866B}"/>
    <hyperlink ref="I9" r:id="rId8" display="https://www.wbdg.org/ce/doe/femp/femp01" xr:uid="{47E1F8C7-489F-4BE4-8D64-76DAC4DA299B}"/>
    <hyperlink ref="J9" r:id="rId9" display="https://www.wbdg.org/ce/doe/femp/femp66" xr:uid="{B4636A36-F4B1-4514-B60A-67C7036FC9A2}"/>
    <hyperlink ref="H10" r:id="rId10" display="https://www.wbdg.org/do/secure/fire-protection" xr:uid="{94763927-CDFB-4F27-BC4F-8EC81FC7AC28}"/>
    <hyperlink ref="I10" r:id="rId11" display="https://www.wbdg.org/ce/doe/femp/femp66" xr:uid="{B08C6A4E-4E16-41C5-A344-0DB3202DAA53}"/>
    <hyperlink ref="H11" r:id="rId12" display="https://www.wbdg.org/do/secure/fire-protection" xr:uid="{CF81DCCA-BA24-4FA7-973D-35EEBB569A5D}"/>
    <hyperlink ref="I11" r:id="rId13" display="https://www.wbdg.org/ce/doe/femp/femp66" xr:uid="{960BBE71-BCDD-4EDD-BF0A-F328E71791EA}"/>
    <hyperlink ref="H14" r:id="rId14" display="https://www.youtube.com/watch?v=UggjJbAqZPk&amp;ab_channel=GSA%28GeneralServicesAdministration%29" xr:uid="{FE7C293D-7C17-4D4B-9CE0-945B0CB8ED5B}"/>
    <hyperlink ref="I14" r:id="rId15" display="https://www.wbdg.org/dod/ufc/ufc-4-010-06" xr:uid="{DB32A141-C530-4285-B9E6-38A2CBFA9A5D}"/>
    <hyperlink ref="H15" r:id="rId16" display="https://www.youtube.com/watch?v=UggjJbAqZPk&amp;ab_channel=GSA%28GeneralServicesAdministration%29" xr:uid="{0B84A2A8-B2CB-4D30-A25B-F000E4F03E74}"/>
    <hyperlink ref="I15" r:id="rId17" display="https://www.wbdg.org/dod/ufc/ufc-4-010-06" xr:uid="{EDF1ADAC-0587-4AC9-900A-53A2D862DF84}"/>
    <hyperlink ref="H12" r:id="rId18" display="https://www1.eere.energy.gov/femp/pdfs/OM_4.pdf" xr:uid="{352A3765-5B8D-4CC9-9EF4-A070FA9469E3}"/>
    <hyperlink ref="H13" r:id="rId19" display="https://www1.eere.energy.gov/femp/pdfs/OM_4.pdf" xr:uid="{2434A188-D38A-4290-BDD1-1C75794C106E}"/>
    <hyperlink ref="I4" r:id="rId20" display="https://www.energy.gov/femp/metering-federal-buildings" xr:uid="{DC71DD77-7429-4767-AF4B-72E6CE774E95}"/>
    <hyperlink ref="K4" r:id="rId21" display="https://www.wbdg.org/ce/doe/femp/fempodw083" xr:uid="{365397E4-04AB-46E8-A829-F16A987E7A05}"/>
    <hyperlink ref="H3" r:id="rId22" display="https://www.energy.gov/eere/buildings/technology-performance-exchange" xr:uid="{1FB86BC0-9803-42FC-8504-9845379EEB79}"/>
    <hyperlink ref="J3" r:id="rId23" display="https://energy.gov/eere/buildings/high-impact-technology-catalyst-0" xr:uid="{FA5EE969-4D3D-4E1E-BBC1-F72A190B882D}"/>
    <hyperlink ref="K3" r:id="rId24" display="https://serdp-estcp.mil/" xr:uid="{FE068CFC-0D47-4246-856E-AC0F6EC30FFB}"/>
    <hyperlink ref="H4" r:id="rId25" display="https://www1.eere.energy.gov/femp/pdfs/fft_newtech_presentation.pdf" xr:uid="{06501F1A-15ED-4424-B0D1-BCB0EECABA58}"/>
    <hyperlink ref="J4" r:id="rId26" display="https://www.pnnl.gov/main/publications/external/technical_reports/pnnl-28036.pdf" xr:uid="{83F1734F-06EB-4B3E-8A83-EEEE40519A18}"/>
    <hyperlink ref="I3" r:id="rId27" display="https://www.energy.gov/eere/solar/green-proving-ground-program" xr:uid="{770A4E25-8EF5-4EFA-B20C-2E439A62F577}"/>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D347A-1948-DE4D-883D-461107D06022}">
  <sheetPr>
    <tabColor rgb="FF92D050"/>
  </sheetPr>
  <dimension ref="A1:E34"/>
  <sheetViews>
    <sheetView workbookViewId="0"/>
  </sheetViews>
  <sheetFormatPr defaultColWidth="8.796875" defaultRowHeight="14.4" x14ac:dyDescent="0.25"/>
  <cols>
    <col min="1" max="1" width="5.5" style="11" customWidth="1"/>
    <col min="2" max="2" width="3.796875" style="9" customWidth="1"/>
    <col min="3" max="3" width="100.796875" style="19" customWidth="1"/>
    <col min="4" max="4" width="8.796875" style="19"/>
    <col min="5" max="5" width="10.5" style="156" bestFit="1" customWidth="1"/>
    <col min="6" max="16384" width="8.796875" style="19"/>
  </cols>
  <sheetData>
    <row r="1" spans="2:5" ht="18.7" customHeight="1" x14ac:dyDescent="0.25"/>
    <row r="2" spans="2:5" ht="19.399999999999999" x14ac:dyDescent="0.25">
      <c r="B2" s="31" t="s">
        <v>296</v>
      </c>
      <c r="C2" s="32"/>
    </row>
    <row r="4" spans="2:5" ht="33.25" x14ac:dyDescent="0.25">
      <c r="B4" s="50" t="s">
        <v>241</v>
      </c>
      <c r="C4" s="15" t="s">
        <v>19</v>
      </c>
      <c r="D4" s="57" t="s">
        <v>242</v>
      </c>
      <c r="E4" s="157" t="s">
        <v>243</v>
      </c>
    </row>
    <row r="5" spans="2:5" ht="89.2" x14ac:dyDescent="0.25">
      <c r="B5" s="51">
        <v>1</v>
      </c>
      <c r="C5" s="146" t="s">
        <v>113</v>
      </c>
      <c r="D5" s="58"/>
      <c r="E5" s="150"/>
    </row>
    <row r="6" spans="2:5" ht="89.2" x14ac:dyDescent="0.25">
      <c r="B6" s="51">
        <v>2</v>
      </c>
      <c r="C6" s="146" t="s">
        <v>115</v>
      </c>
      <c r="D6" s="24"/>
      <c r="E6" s="150"/>
    </row>
    <row r="7" spans="2:5" ht="89.2" x14ac:dyDescent="0.25">
      <c r="B7" s="51">
        <v>3</v>
      </c>
      <c r="C7" s="146" t="s">
        <v>118</v>
      </c>
      <c r="D7" s="24"/>
      <c r="E7" s="149" t="s">
        <v>117</v>
      </c>
    </row>
    <row r="8" spans="2:5" ht="101.95" x14ac:dyDescent="0.25">
      <c r="B8" s="51">
        <v>4</v>
      </c>
      <c r="C8" s="146" t="s">
        <v>120</v>
      </c>
      <c r="D8" s="24"/>
      <c r="E8" s="150"/>
    </row>
    <row r="9" spans="2:5" ht="101.95" x14ac:dyDescent="0.25">
      <c r="B9" s="51">
        <v>5</v>
      </c>
      <c r="C9" s="146" t="s">
        <v>121</v>
      </c>
      <c r="D9" s="24"/>
      <c r="E9" s="150"/>
    </row>
    <row r="10" spans="2:5" ht="114.65" x14ac:dyDescent="0.25">
      <c r="B10" s="51">
        <v>6</v>
      </c>
      <c r="C10" s="146" t="s">
        <v>124</v>
      </c>
      <c r="D10" s="24"/>
      <c r="E10" s="149" t="s">
        <v>123</v>
      </c>
    </row>
    <row r="11" spans="2:5" ht="114.65" x14ac:dyDescent="0.25">
      <c r="B11" s="51">
        <v>7</v>
      </c>
      <c r="C11" s="146" t="s">
        <v>126</v>
      </c>
      <c r="D11" s="24"/>
      <c r="E11" s="150"/>
    </row>
    <row r="12" spans="2:5" ht="101.95" x14ac:dyDescent="0.25">
      <c r="B12" s="51">
        <v>8</v>
      </c>
      <c r="C12" s="146" t="s">
        <v>128</v>
      </c>
      <c r="D12" s="24"/>
      <c r="E12" s="150"/>
    </row>
    <row r="13" spans="2:5" ht="101.95" x14ac:dyDescent="0.25">
      <c r="B13" s="51">
        <v>9</v>
      </c>
      <c r="C13" s="146" t="s">
        <v>130</v>
      </c>
      <c r="D13" s="24"/>
      <c r="E13" s="150"/>
    </row>
    <row r="14" spans="2:5" ht="114.65" x14ac:dyDescent="0.25">
      <c r="B14" s="51">
        <v>10</v>
      </c>
      <c r="C14" s="146" t="s">
        <v>132</v>
      </c>
      <c r="D14" s="24"/>
      <c r="E14" s="150"/>
    </row>
    <row r="15" spans="2:5" ht="101.95" x14ac:dyDescent="0.25">
      <c r="B15" s="51">
        <v>11</v>
      </c>
      <c r="C15" s="146" t="s">
        <v>133</v>
      </c>
      <c r="D15" s="24"/>
      <c r="E15" s="150"/>
    </row>
    <row r="16" spans="2:5" ht="89.2" x14ac:dyDescent="0.25">
      <c r="B16" s="51">
        <v>12</v>
      </c>
      <c r="C16" s="146" t="s">
        <v>135</v>
      </c>
      <c r="D16" s="24"/>
      <c r="E16" s="150"/>
    </row>
    <row r="17" spans="2:5" ht="101.95" x14ac:dyDescent="0.25">
      <c r="B17" s="51">
        <v>13</v>
      </c>
      <c r="C17" s="146" t="s">
        <v>137</v>
      </c>
      <c r="D17" s="24"/>
      <c r="E17" s="150"/>
    </row>
    <row r="18" spans="2:5" ht="101.95" x14ac:dyDescent="0.25">
      <c r="B18" s="51">
        <v>14</v>
      </c>
      <c r="C18" s="146" t="s">
        <v>139</v>
      </c>
      <c r="D18" s="24"/>
      <c r="E18" s="150"/>
    </row>
    <row r="19" spans="2:5" ht="89.2" x14ac:dyDescent="0.25">
      <c r="B19" s="51">
        <v>15</v>
      </c>
      <c r="C19" s="146" t="s">
        <v>141</v>
      </c>
      <c r="D19" s="24"/>
      <c r="E19" s="150"/>
    </row>
    <row r="20" spans="2:5" ht="89.2" x14ac:dyDescent="0.25">
      <c r="B20" s="51">
        <v>16</v>
      </c>
      <c r="C20" s="146" t="s">
        <v>143</v>
      </c>
      <c r="D20" s="24"/>
      <c r="E20" s="150"/>
    </row>
    <row r="21" spans="2:5" ht="89.2" x14ac:dyDescent="0.25">
      <c r="B21" s="51">
        <v>17</v>
      </c>
      <c r="C21" s="146" t="s">
        <v>145</v>
      </c>
      <c r="D21" s="24"/>
      <c r="E21" s="150"/>
    </row>
    <row r="22" spans="2:5" ht="101.95" x14ac:dyDescent="0.25">
      <c r="B22" s="186">
        <v>18</v>
      </c>
      <c r="C22" s="146" t="s">
        <v>147</v>
      </c>
      <c r="D22" s="24"/>
      <c r="E22" s="150"/>
    </row>
    <row r="23" spans="2:5" ht="89.2" x14ac:dyDescent="0.25">
      <c r="B23" s="51">
        <v>19</v>
      </c>
      <c r="C23" s="146" t="s">
        <v>149</v>
      </c>
      <c r="D23" s="24"/>
      <c r="E23" s="150"/>
    </row>
    <row r="24" spans="2:5" ht="101.95" x14ac:dyDescent="0.25">
      <c r="B24" s="51">
        <v>20</v>
      </c>
      <c r="C24" s="146" t="s">
        <v>151</v>
      </c>
      <c r="D24" s="24"/>
      <c r="E24" s="150"/>
    </row>
    <row r="25" spans="2:5" ht="89.2" x14ac:dyDescent="0.25">
      <c r="B25" s="51">
        <v>21</v>
      </c>
      <c r="C25" s="146" t="s">
        <v>153</v>
      </c>
      <c r="D25" s="24"/>
      <c r="E25" s="150"/>
    </row>
    <row r="26" spans="2:5" ht="89.2" x14ac:dyDescent="0.25">
      <c r="B26" s="51">
        <v>22</v>
      </c>
      <c r="C26" s="146" t="s">
        <v>155</v>
      </c>
      <c r="D26" s="24"/>
      <c r="E26" s="150"/>
    </row>
    <row r="27" spans="2:5" ht="89.2" x14ac:dyDescent="0.25">
      <c r="B27" s="51">
        <v>23</v>
      </c>
      <c r="C27" s="146" t="s">
        <v>156</v>
      </c>
      <c r="D27" s="24"/>
      <c r="E27" s="150"/>
    </row>
    <row r="28" spans="2:5" ht="101.95" x14ac:dyDescent="0.25">
      <c r="B28" s="51">
        <v>24</v>
      </c>
      <c r="C28" s="146" t="s">
        <v>158</v>
      </c>
      <c r="D28" s="24"/>
      <c r="E28" s="150"/>
    </row>
    <row r="29" spans="2:5" ht="101.95" x14ac:dyDescent="0.25">
      <c r="B29" s="51">
        <v>25</v>
      </c>
      <c r="C29" s="146" t="s">
        <v>159</v>
      </c>
      <c r="D29" s="24"/>
      <c r="E29" s="161"/>
    </row>
    <row r="30" spans="2:5" ht="89.2" x14ac:dyDescent="0.25">
      <c r="B30" s="56">
        <v>26</v>
      </c>
      <c r="C30" s="146" t="s">
        <v>161</v>
      </c>
      <c r="D30" s="24"/>
      <c r="E30" s="150"/>
    </row>
    <row r="31" spans="2:5" ht="101.95" x14ac:dyDescent="0.25">
      <c r="B31" s="54">
        <v>27</v>
      </c>
      <c r="C31" s="147" t="s">
        <v>163</v>
      </c>
      <c r="D31" s="25"/>
      <c r="E31" s="162"/>
    </row>
    <row r="33" spans="3:3" ht="20.5" thickTop="1" thickBot="1" x14ac:dyDescent="0.3">
      <c r="C33" s="60" t="s">
        <v>244</v>
      </c>
    </row>
    <row r="34" spans="3:3" ht="14.95" thickTop="1" x14ac:dyDescent="0.25"/>
  </sheetData>
  <hyperlinks>
    <hyperlink ref="E7" location="'Scenarios'!A6" display="4B" xr:uid="{A37CCC14-B906-41CC-969C-7FF40D7467A6}"/>
    <hyperlink ref="E10" location="'Scenarios'!A5" display="4A" xr:uid="{82397071-59DF-486B-9E10-FF6C868BF2E9}"/>
    <hyperlink ref="C33" location="'Energy Results'!A1" display="See Results" xr:uid="{F41F64A3-0C61-45F2-9E7E-B406EE9C524A}"/>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548F5D12-CFAD-C84D-A3E3-E0B86F0C82D3}">
          <x14:formula1>
            <xm:f>Backend!$A$2:$A$5</xm:f>
          </x14:formula1>
          <xm:sqref>D5:D31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B60DE-F62E-4E62-B443-27D45B9EE4D8}">
  <sheetPr>
    <tabColor rgb="FF92D050"/>
  </sheetPr>
  <dimension ref="B1:K30"/>
  <sheetViews>
    <sheetView workbookViewId="0"/>
  </sheetViews>
  <sheetFormatPr defaultColWidth="8.796875" defaultRowHeight="18.7" customHeight="1" x14ac:dyDescent="0.25"/>
  <cols>
    <col min="1" max="1" width="5.5" style="35" customWidth="1"/>
    <col min="2" max="2" width="19" style="35" bestFit="1" customWidth="1"/>
    <col min="3" max="3" width="8.796875" style="35" bestFit="1" customWidth="1"/>
    <col min="4" max="4" width="5.5" style="35" customWidth="1"/>
    <col min="5" max="5" width="3.796875" style="199" customWidth="1"/>
    <col min="6" max="6" width="8.69921875" style="199" customWidth="1"/>
    <col min="7" max="7" width="15.5" style="35" customWidth="1"/>
    <col min="8" max="8" width="150.19921875" style="35" bestFit="1" customWidth="1"/>
    <col min="9" max="9" width="118.796875" style="35" bestFit="1" customWidth="1"/>
    <col min="10" max="10" width="119.5" style="35" bestFit="1" customWidth="1"/>
    <col min="11" max="11" width="91.5" style="35" bestFit="1" customWidth="1"/>
    <col min="12" max="16384" width="8.796875" style="35"/>
  </cols>
  <sheetData>
    <row r="1" spans="2:11" ht="18.7" customHeight="1" thickBot="1" x14ac:dyDescent="0.3"/>
    <row r="2" spans="2:11" ht="18.7" customHeight="1" thickTop="1" thickBot="1" x14ac:dyDescent="0.3">
      <c r="B2" s="158" t="s">
        <v>245</v>
      </c>
      <c r="E2" s="205" t="s">
        <v>241</v>
      </c>
      <c r="F2" s="205" t="s">
        <v>246</v>
      </c>
      <c r="G2" s="65" t="s">
        <v>247</v>
      </c>
      <c r="H2" s="138" t="s">
        <v>248</v>
      </c>
      <c r="I2" s="65" t="s">
        <v>249</v>
      </c>
      <c r="J2" s="85" t="s">
        <v>249</v>
      </c>
      <c r="K2" s="85" t="s">
        <v>249</v>
      </c>
    </row>
    <row r="3" spans="2:11" ht="18.7" customHeight="1" thickTop="1" thickBot="1" x14ac:dyDescent="0.3">
      <c r="B3" s="90"/>
      <c r="C3" s="90"/>
      <c r="E3" s="206">
        <v>1</v>
      </c>
      <c r="F3" s="272" t="str">
        <f>IF(COUNTA('Energy Assessment'!D:D)-1&lt;$C$5,"",IF('Energy Assessment'!D5=_xlfn.XLOOKUP('Energy Assessment'!C5,Questions!D:D,Questions!E:E),"Correct","Incorrect"))</f>
        <v/>
      </c>
      <c r="G3" s="273" t="s">
        <v>112</v>
      </c>
      <c r="H3" s="274" t="s">
        <v>297</v>
      </c>
      <c r="I3" s="232"/>
      <c r="J3" s="232"/>
      <c r="K3" s="246"/>
    </row>
    <row r="4" spans="2:11" ht="18.7" customHeight="1" thickTop="1" thickBot="1" x14ac:dyDescent="0.3">
      <c r="B4" s="133" t="s">
        <v>253</v>
      </c>
      <c r="C4" s="109">
        <f>COUNTIF(F:F,"Correct")</f>
        <v>0</v>
      </c>
      <c r="E4" s="201">
        <v>2</v>
      </c>
      <c r="F4" s="272" t="str">
        <f>IF(COUNTA('Energy Assessment'!D:D)-1&lt;$C$5,"",IF('Energy Assessment'!D6=_xlfn.XLOOKUP('Energy Assessment'!C6,Questions!D:D,Questions!E:E),"Correct","Incorrect"))</f>
        <v/>
      </c>
      <c r="G4" s="218" t="s">
        <v>114</v>
      </c>
      <c r="H4" s="275" t="s">
        <v>298</v>
      </c>
      <c r="I4" s="276" t="s">
        <v>299</v>
      </c>
      <c r="J4" s="222"/>
      <c r="K4" s="248"/>
    </row>
    <row r="5" spans="2:11" ht="18.7" customHeight="1" thickTop="1" thickBot="1" x14ac:dyDescent="0.3">
      <c r="B5" s="134" t="s">
        <v>254</v>
      </c>
      <c r="C5" s="94">
        <f>COUNTA(E:E)-1</f>
        <v>27</v>
      </c>
      <c r="E5" s="201">
        <v>3</v>
      </c>
      <c r="F5" s="272" t="str">
        <f>IF(COUNTA('Energy Assessment'!D:D)-1&lt;$C$5,"",IF('Energy Assessment'!D7=_xlfn.XLOOKUP('Energy Assessment'!C7,Questions!D:D,Questions!E:E),"Correct","Incorrect"))</f>
        <v/>
      </c>
      <c r="G5" s="218" t="s">
        <v>116</v>
      </c>
      <c r="H5" s="277" t="s">
        <v>300</v>
      </c>
      <c r="I5" s="222"/>
      <c r="J5" s="222"/>
      <c r="K5" s="248"/>
    </row>
    <row r="6" spans="2:11" ht="18.7" customHeight="1" thickTop="1" thickBot="1" x14ac:dyDescent="0.3">
      <c r="B6" s="135" t="s">
        <v>255</v>
      </c>
      <c r="C6" s="97">
        <f>C4/C5</f>
        <v>0</v>
      </c>
      <c r="E6" s="201">
        <v>4</v>
      </c>
      <c r="F6" s="272" t="str">
        <f>IF(COUNTA('Energy Assessment'!D:D)-1&lt;$C$5,"",IF('Energy Assessment'!D8=_xlfn.XLOOKUP('Energy Assessment'!C8,Questions!D:D,Questions!E:E),"Correct","Incorrect"))</f>
        <v/>
      </c>
      <c r="G6" s="218" t="s">
        <v>119</v>
      </c>
      <c r="H6" s="221" t="s">
        <v>301</v>
      </c>
      <c r="I6" s="276" t="s">
        <v>302</v>
      </c>
      <c r="J6" s="222"/>
      <c r="K6" s="248"/>
    </row>
    <row r="7" spans="2:11" ht="18.7" customHeight="1" thickTop="1" thickBot="1" x14ac:dyDescent="0.3">
      <c r="E7" s="201">
        <v>5</v>
      </c>
      <c r="F7" s="272" t="str">
        <f>IF(COUNTA('Energy Assessment'!D:D)-1&lt;$C$5,"",IF('Energy Assessment'!D9=_xlfn.XLOOKUP('Energy Assessment'!C9,Questions!D:D,Questions!E:E),"Correct","Incorrect"))</f>
        <v/>
      </c>
      <c r="G7" s="218" t="s">
        <v>119</v>
      </c>
      <c r="H7" s="221" t="s">
        <v>301</v>
      </c>
      <c r="I7" s="276" t="s">
        <v>302</v>
      </c>
      <c r="J7" s="222"/>
      <c r="K7" s="248"/>
    </row>
    <row r="8" spans="2:11" ht="18.7" customHeight="1" thickBot="1" x14ac:dyDescent="0.3">
      <c r="B8" s="165" t="s">
        <v>260</v>
      </c>
      <c r="E8" s="201">
        <v>6</v>
      </c>
      <c r="F8" s="272" t="str">
        <f>IF(COUNTA('Energy Assessment'!D:D)-1&lt;$C$5,"",IF('Energy Assessment'!D10=_xlfn.XLOOKUP('Energy Assessment'!C10,Questions!D:D,Questions!E:E),"Correct","Incorrect"))</f>
        <v/>
      </c>
      <c r="G8" s="218" t="s">
        <v>122</v>
      </c>
      <c r="H8" s="278" t="s">
        <v>303</v>
      </c>
      <c r="I8" s="222"/>
      <c r="J8" s="222"/>
      <c r="K8" s="248"/>
    </row>
    <row r="9" spans="2:11" ht="18.7" customHeight="1" x14ac:dyDescent="0.25">
      <c r="E9" s="207">
        <v>7</v>
      </c>
      <c r="F9" s="272" t="str">
        <f>IF(COUNTA('Energy Assessment'!D:D)-1&lt;$C$5,"",IF('Energy Assessment'!D11=_xlfn.XLOOKUP('Energy Assessment'!C11,Questions!D:D,Questions!E:E),"Correct","Incorrect"))</f>
        <v/>
      </c>
      <c r="G9" s="218" t="s">
        <v>125</v>
      </c>
      <c r="H9" s="242" t="s">
        <v>304</v>
      </c>
      <c r="I9" s="222"/>
      <c r="J9" s="222"/>
      <c r="K9" s="248"/>
    </row>
    <row r="10" spans="2:11" ht="18.7" customHeight="1" x14ac:dyDescent="0.25">
      <c r="E10" s="201">
        <v>8</v>
      </c>
      <c r="F10" s="272" t="str">
        <f>IF(COUNTA('Energy Assessment'!D:D)-1&lt;$C$5,"",IF('Energy Assessment'!D12=_xlfn.XLOOKUP('Energy Assessment'!C12,Questions!D:D,Questions!E:E),"Correct","Incorrect"))</f>
        <v/>
      </c>
      <c r="G10" s="218" t="s">
        <v>127</v>
      </c>
      <c r="H10" s="274" t="s">
        <v>305</v>
      </c>
      <c r="I10" s="222"/>
      <c r="J10" s="222"/>
      <c r="K10" s="248"/>
    </row>
    <row r="11" spans="2:11" ht="18.7" customHeight="1" x14ac:dyDescent="0.25">
      <c r="E11" s="201">
        <v>9</v>
      </c>
      <c r="F11" s="272" t="str">
        <f>IF(COUNTA('Energy Assessment'!D:D)-1&lt;$C$5,"",IF('Energy Assessment'!D13=_xlfn.XLOOKUP('Energy Assessment'!C13,Questions!D:D,Questions!E:E),"Correct","Incorrect"))</f>
        <v/>
      </c>
      <c r="G11" s="218" t="s">
        <v>129</v>
      </c>
      <c r="H11" s="252" t="s">
        <v>306</v>
      </c>
      <c r="I11" s="262" t="s">
        <v>307</v>
      </c>
      <c r="J11" s="249" t="s">
        <v>308</v>
      </c>
      <c r="K11" s="222"/>
    </row>
    <row r="12" spans="2:11" ht="18.7" customHeight="1" x14ac:dyDescent="0.25">
      <c r="E12" s="201">
        <v>10</v>
      </c>
      <c r="F12" s="272" t="str">
        <f>IF(COUNTA('Energy Assessment'!D:D)-1&lt;$C$5,"",IF('Energy Assessment'!D14=_xlfn.XLOOKUP('Energy Assessment'!C14,Questions!D:D,Questions!E:E),"Correct","Incorrect"))</f>
        <v/>
      </c>
      <c r="G12" s="218" t="s">
        <v>131</v>
      </c>
      <c r="H12" s="254" t="s">
        <v>309</v>
      </c>
      <c r="I12" s="279" t="s">
        <v>308</v>
      </c>
      <c r="J12" s="249" t="s">
        <v>310</v>
      </c>
      <c r="K12" s="222"/>
    </row>
    <row r="13" spans="2:11" ht="18.7" customHeight="1" x14ac:dyDescent="0.25">
      <c r="E13" s="201">
        <v>11</v>
      </c>
      <c r="F13" s="272" t="str">
        <f>IF(COUNTA('Energy Assessment'!D:D)-1&lt;$C$5,"",IF('Energy Assessment'!D15=_xlfn.XLOOKUP('Energy Assessment'!C15,Questions!D:D,Questions!E:E),"Correct","Incorrect"))</f>
        <v/>
      </c>
      <c r="G13" s="218" t="s">
        <v>131</v>
      </c>
      <c r="H13" s="254" t="s">
        <v>309</v>
      </c>
      <c r="I13" s="279" t="s">
        <v>308</v>
      </c>
      <c r="J13" s="249" t="s">
        <v>310</v>
      </c>
      <c r="K13" s="222"/>
    </row>
    <row r="14" spans="2:11" ht="18.7" customHeight="1" x14ac:dyDescent="0.25">
      <c r="E14" s="201">
        <v>12</v>
      </c>
      <c r="F14" s="272" t="str">
        <f>IF(COUNTA('Energy Assessment'!D:D)-1&lt;$C$5,"",IF('Energy Assessment'!D16=_xlfn.XLOOKUP('Energy Assessment'!C16,Questions!D:D,Questions!E:E),"Correct","Incorrect"))</f>
        <v/>
      </c>
      <c r="G14" s="218" t="s">
        <v>134</v>
      </c>
      <c r="H14" s="221" t="s">
        <v>311</v>
      </c>
      <c r="I14" s="264" t="s">
        <v>257</v>
      </c>
      <c r="J14" s="222"/>
      <c r="K14" s="222"/>
    </row>
    <row r="15" spans="2:11" ht="18.7" customHeight="1" x14ac:dyDescent="0.25">
      <c r="E15" s="207">
        <v>13</v>
      </c>
      <c r="F15" s="272" t="str">
        <f>IF(COUNTA('Energy Assessment'!D:D)-1&lt;$C$5,"",IF('Energy Assessment'!D17=_xlfn.XLOOKUP('Energy Assessment'!C17,Questions!D:D,Questions!E:E),"Correct","Incorrect"))</f>
        <v/>
      </c>
      <c r="G15" s="218" t="s">
        <v>136</v>
      </c>
      <c r="H15" s="221" t="s">
        <v>312</v>
      </c>
      <c r="I15" s="219" t="s">
        <v>257</v>
      </c>
      <c r="J15" s="222"/>
      <c r="K15" s="222"/>
    </row>
    <row r="16" spans="2:11" ht="18.7" customHeight="1" x14ac:dyDescent="0.25">
      <c r="E16" s="201">
        <v>14</v>
      </c>
      <c r="F16" s="272" t="str">
        <f>IF(COUNTA('Energy Assessment'!D:D)-1&lt;$C$5,"",IF('Energy Assessment'!D18=_xlfn.XLOOKUP('Energy Assessment'!C18,Questions!D:D,Questions!E:E),"Correct","Incorrect"))</f>
        <v/>
      </c>
      <c r="G16" s="218" t="s">
        <v>138</v>
      </c>
      <c r="H16" s="274" t="s">
        <v>313</v>
      </c>
      <c r="I16" s="222"/>
      <c r="J16" s="222"/>
      <c r="K16" s="222"/>
    </row>
    <row r="17" spans="5:11" ht="18.7" customHeight="1" x14ac:dyDescent="0.25">
      <c r="E17" s="201">
        <v>15</v>
      </c>
      <c r="F17" s="272" t="str">
        <f>IF(COUNTA('Energy Assessment'!D:D)-1&lt;$C$5,"",IF('Energy Assessment'!D19=_xlfn.XLOOKUP('Energy Assessment'!C19,Questions!D:D,Questions!E:E),"Correct","Incorrect"))</f>
        <v/>
      </c>
      <c r="G17" s="218" t="s">
        <v>140</v>
      </c>
      <c r="H17" s="190" t="s">
        <v>314</v>
      </c>
      <c r="I17" s="222"/>
      <c r="J17" s="222"/>
      <c r="K17" s="222"/>
    </row>
    <row r="18" spans="5:11" ht="18.7" customHeight="1" x14ac:dyDescent="0.25">
      <c r="E18" s="201">
        <v>16</v>
      </c>
      <c r="F18" s="272" t="str">
        <f>IF(COUNTA('Energy Assessment'!D:D)-1&lt;$C$5,"",IF('Energy Assessment'!D20=_xlfn.XLOOKUP('Energy Assessment'!C20,Questions!D:D,Questions!E:E),"Correct","Incorrect"))</f>
        <v/>
      </c>
      <c r="G18" s="218" t="s">
        <v>142</v>
      </c>
      <c r="H18" s="274" t="s">
        <v>282</v>
      </c>
      <c r="I18" s="222"/>
      <c r="J18" s="222"/>
      <c r="K18" s="222"/>
    </row>
    <row r="19" spans="5:11" ht="18.7" customHeight="1" x14ac:dyDescent="0.25">
      <c r="E19" s="201">
        <v>17</v>
      </c>
      <c r="F19" s="272" t="str">
        <f>IF(COUNTA('Energy Assessment'!D:D)-1&lt;$C$5,"",IF('Energy Assessment'!D21=_xlfn.XLOOKUP('Energy Assessment'!C21,Questions!D:D,Questions!E:E),"Correct","Incorrect"))</f>
        <v/>
      </c>
      <c r="G19" s="218" t="s">
        <v>144</v>
      </c>
      <c r="H19" s="274" t="s">
        <v>315</v>
      </c>
      <c r="I19" s="222"/>
      <c r="J19" s="222"/>
      <c r="K19" s="222"/>
    </row>
    <row r="20" spans="5:11" ht="18.7" customHeight="1" x14ac:dyDescent="0.25">
      <c r="E20" s="201">
        <v>18</v>
      </c>
      <c r="F20" s="272" t="str">
        <f>IF(COUNTA('Energy Assessment'!D:D)-1&lt;$C$5,"",IF('Energy Assessment'!D22=_xlfn.XLOOKUP('Energy Assessment'!C22,Questions!D:D,Questions!E:E),"Correct","Incorrect"))</f>
        <v/>
      </c>
      <c r="G20" s="218" t="s">
        <v>146</v>
      </c>
      <c r="H20" s="214" t="s">
        <v>316</v>
      </c>
      <c r="I20" s="222"/>
      <c r="J20" s="222"/>
      <c r="K20" s="222"/>
    </row>
    <row r="21" spans="5:11" ht="18.7" customHeight="1" x14ac:dyDescent="0.25">
      <c r="E21" s="207">
        <v>19</v>
      </c>
      <c r="F21" s="272" t="str">
        <f>IF(COUNTA('Energy Assessment'!D:D)-1&lt;$C$5,"",IF('Energy Assessment'!D23=_xlfn.XLOOKUP('Energy Assessment'!C23,Questions!D:D,Questions!E:E),"Correct","Incorrect"))</f>
        <v/>
      </c>
      <c r="G21" s="218" t="s">
        <v>148</v>
      </c>
      <c r="H21" s="190" t="s">
        <v>317</v>
      </c>
      <c r="I21" s="222"/>
      <c r="J21" s="222"/>
      <c r="K21" s="222"/>
    </row>
    <row r="22" spans="5:11" ht="18.7" customHeight="1" x14ac:dyDescent="0.25">
      <c r="E22" s="201">
        <v>20</v>
      </c>
      <c r="F22" s="272" t="str">
        <f>IF(COUNTA('Energy Assessment'!D:D)-1&lt;$C$5,"",IF('Energy Assessment'!D24=_xlfn.XLOOKUP('Energy Assessment'!C24,Questions!D:D,Questions!E:E),"Correct","Incorrect"))</f>
        <v/>
      </c>
      <c r="G22" s="218" t="s">
        <v>150</v>
      </c>
      <c r="H22" s="274" t="s">
        <v>318</v>
      </c>
      <c r="I22" s="222"/>
      <c r="J22" s="222"/>
      <c r="K22" s="222"/>
    </row>
    <row r="23" spans="5:11" ht="18.7" customHeight="1" x14ac:dyDescent="0.25">
      <c r="E23" s="201">
        <v>21</v>
      </c>
      <c r="F23" s="272" t="str">
        <f>IF(COUNTA('Energy Assessment'!D:D)-1&lt;$C$5,"",IF('Energy Assessment'!D25=_xlfn.XLOOKUP('Energy Assessment'!C25,Questions!D:D,Questions!E:E),"Correct","Incorrect"))</f>
        <v/>
      </c>
      <c r="G23" s="218" t="s">
        <v>152</v>
      </c>
      <c r="H23" s="214" t="s">
        <v>282</v>
      </c>
      <c r="I23" s="224" t="s">
        <v>284</v>
      </c>
      <c r="J23" s="222"/>
      <c r="K23" s="222"/>
    </row>
    <row r="24" spans="5:11" ht="18.7" customHeight="1" x14ac:dyDescent="0.25">
      <c r="E24" s="201">
        <v>22</v>
      </c>
      <c r="F24" s="272" t="str">
        <f>IF(COUNTA('Energy Assessment'!D:D)-1&lt;$C$5,"",IF('Energy Assessment'!D26=_xlfn.XLOOKUP('Energy Assessment'!C26,Questions!D:D,Questions!E:E),"Correct","Incorrect"))</f>
        <v/>
      </c>
      <c r="G24" s="218" t="s">
        <v>154</v>
      </c>
      <c r="H24" s="221" t="s">
        <v>319</v>
      </c>
      <c r="I24" s="227" t="s">
        <v>320</v>
      </c>
      <c r="J24" s="224" t="s">
        <v>305</v>
      </c>
      <c r="K24" s="280" t="s">
        <v>321</v>
      </c>
    </row>
    <row r="25" spans="5:11" ht="18.7" customHeight="1" x14ac:dyDescent="0.25">
      <c r="E25" s="201">
        <v>23</v>
      </c>
      <c r="F25" s="272" t="str">
        <f>IF(COUNTA('Energy Assessment'!D:D)-1&lt;$C$5,"",IF('Energy Assessment'!D27=_xlfn.XLOOKUP('Energy Assessment'!C27,Questions!D:D,Questions!E:E),"Correct","Incorrect"))</f>
        <v/>
      </c>
      <c r="G25" s="218" t="s">
        <v>154</v>
      </c>
      <c r="H25" s="281" t="s">
        <v>319</v>
      </c>
      <c r="I25" s="219" t="s">
        <v>320</v>
      </c>
      <c r="J25" s="282" t="s">
        <v>305</v>
      </c>
      <c r="K25" s="280" t="s">
        <v>321</v>
      </c>
    </row>
    <row r="26" spans="5:11" ht="18.7" customHeight="1" x14ac:dyDescent="0.25">
      <c r="E26" s="201">
        <v>24</v>
      </c>
      <c r="F26" s="272" t="str">
        <f>IF(COUNTA('Energy Assessment'!D:D)-1&lt;$C$5,"",IF('Energy Assessment'!D28=_xlfn.XLOOKUP('Energy Assessment'!C28,Questions!D:D,Questions!E:E),"Correct","Incorrect"))</f>
        <v/>
      </c>
      <c r="G26" s="218" t="s">
        <v>157</v>
      </c>
      <c r="H26" s="277" t="s">
        <v>322</v>
      </c>
      <c r="I26" s="222"/>
      <c r="J26" s="222"/>
      <c r="K26" s="222"/>
    </row>
    <row r="27" spans="5:11" ht="18.7" customHeight="1" x14ac:dyDescent="0.25">
      <c r="E27" s="207">
        <v>25</v>
      </c>
      <c r="F27" s="272" t="str">
        <f>IF(COUNTA('Energy Assessment'!D:D)-1&lt;$C$5,"",IF('Energy Assessment'!D29=_xlfn.XLOOKUP('Energy Assessment'!C29,Questions!D:D,Questions!E:E),"Correct","Incorrect"))</f>
        <v/>
      </c>
      <c r="G27" s="218" t="s">
        <v>157</v>
      </c>
      <c r="H27" s="214" t="s">
        <v>322</v>
      </c>
      <c r="I27" s="222"/>
      <c r="J27" s="222"/>
      <c r="K27" s="222"/>
    </row>
    <row r="28" spans="5:11" ht="18.7" customHeight="1" x14ac:dyDescent="0.25">
      <c r="E28" s="208">
        <v>26</v>
      </c>
      <c r="F28" s="244" t="str">
        <f>IF(COUNTA('Energy Assessment'!D:D)-1&lt;$C$5,"",IF('Energy Assessment'!D30=_xlfn.XLOOKUP('Energy Assessment'!C30,Questions!D:D,Questions!E:E),"Correct","Incorrect"))</f>
        <v/>
      </c>
      <c r="G28" s="218" t="s">
        <v>160</v>
      </c>
      <c r="H28" s="283" t="s">
        <v>323</v>
      </c>
      <c r="I28" s="224" t="s">
        <v>324</v>
      </c>
      <c r="J28" s="225"/>
      <c r="K28" s="225"/>
    </row>
    <row r="29" spans="5:11" ht="18.7" customHeight="1" thickBot="1" x14ac:dyDescent="0.3">
      <c r="E29" s="209">
        <v>27</v>
      </c>
      <c r="F29" s="228" t="str">
        <f>IF(COUNTA('Energy Assessment'!D:D)-1&lt;$C$5,"",IF('Energy Assessment'!D31=_xlfn.XLOOKUP('Energy Assessment'!C31,Questions!D:D,Questions!E:E),"Correct","Incorrect"))</f>
        <v/>
      </c>
      <c r="G29" s="284" t="s">
        <v>162</v>
      </c>
      <c r="H29" s="285" t="s">
        <v>325</v>
      </c>
      <c r="I29" s="286" t="s">
        <v>326</v>
      </c>
      <c r="J29" s="287"/>
      <c r="K29" s="287"/>
    </row>
    <row r="30" spans="5:11" ht="18.7" customHeight="1" thickTop="1" x14ac:dyDescent="0.25"/>
  </sheetData>
  <hyperlinks>
    <hyperlink ref="B8" location="'Energy Assessment'!A1" display="Retake" xr:uid="{0C04436D-A8FB-4271-9526-328D74DFF4ED}"/>
    <hyperlink ref="H3" r:id="rId1" display="https://www.epa.gov/chp/what-chp" xr:uid="{6083180E-0F75-42C5-8D66-E28AB2443724}"/>
    <hyperlink ref="H4" r:id="rId2" xr:uid="{588BB8F8-A63A-4F7D-B193-98CFAF57FF3A}"/>
    <hyperlink ref="I4" r:id="rId3" display="https://www.wbdg.org/ce/doe/femp/femp57" xr:uid="{0CE444A9-729D-4530-B78B-470BF1CE9644}"/>
    <hyperlink ref="H5" r:id="rId4" display="https://www.energy.gov/oe/demand-response" xr:uid="{0FF247B7-EBFB-4793-A182-F4BD7B67F42E}"/>
    <hyperlink ref="I6" r:id="rId5" display="https://www1.eere.energy.gov/manufacturing/eguide/iso_step_1_1.html" xr:uid="{D041E856-14D7-40AD-86DC-49D97156BC6E}"/>
    <hyperlink ref="H6" r:id="rId6" display="https://www1.eere.energy.gov/femp/pdfs/om_3.pdf" xr:uid="{5C164F42-6AD0-4E70-BA35-5178D3070379}"/>
    <hyperlink ref="I7" r:id="rId7" display="https://www1.eere.energy.gov/manufacturing/eguide/iso_step_1_1.html" xr:uid="{04712788-D1E7-4A38-B51D-039022CD7959}"/>
    <hyperlink ref="H7" r:id="rId8" display="https://www1.eere.energy.gov/femp/pdfs/om_3.pdf" xr:uid="{419FB9D1-186C-4798-AD40-D374B03276E9}"/>
    <hyperlink ref="H10" r:id="rId9" display="https://www.energy.gov/femp/energy-and-water-audits-federal-buildings" xr:uid="{821EEBE2-5318-4055-AB11-331710E91B07}"/>
    <hyperlink ref="H14" r:id="rId10" display="https://www.energy.gov/femp/commissioning-federal-buildings" xr:uid="{6CB54D08-7B67-469E-A634-73426DED59F6}"/>
    <hyperlink ref="I14" r:id="rId11" display="https://www.wbdg.org/ce/doe/femp/femp01" xr:uid="{318F3CFE-8DB2-4BD5-BFB4-608466FA9DC1}"/>
    <hyperlink ref="H15" r:id="rId12" display="https://www1.eere.energy.gov/femp/pdfs/om_7.pdf" xr:uid="{82EC0BE3-BD7F-4F69-A2E5-6E3701F4B62C}"/>
    <hyperlink ref="I15" r:id="rId13" display="https://www.wbdg.org/ce/doe/femp/femp01" xr:uid="{7D1FF8AC-859C-4587-8453-0708AFE1BE13}"/>
    <hyperlink ref="H16" r:id="rId14" display="https://www.energy.gov/femp/energy-savings-performance-contracts-federal-agencies" xr:uid="{399EC5F7-BA04-4D34-B39C-3BC5164C59C6}"/>
    <hyperlink ref="H18" r:id="rId15" display="https://www.energy.gov/femp/metering-federal-buildings" xr:uid="{DFE73125-4AA5-4F57-8B68-4A4BA546DE51}"/>
    <hyperlink ref="H19" r:id="rId16" display="https://www.wbdg.org/ce/doe/femp/fempodw061" xr:uid="{6CCF6E4A-AF15-4489-BC6C-1730012EB6A9}"/>
    <hyperlink ref="H20" r:id="rId17" display="https://www.energy.gov/sites/prod/files/2016/05/f32/fupwg_spring2016_fox.pdf" xr:uid="{D602D97B-40A5-486E-B000-343F61B2C6B8}"/>
    <hyperlink ref="H22" r:id="rId18" display="https://www.wbdg.org/ce/doe/femp/fempodw101" xr:uid="{8D96C4BC-5D13-4B96-8F7F-BB9FA3BD0252}"/>
    <hyperlink ref="H23" r:id="rId19" display="https://www.energy.gov/femp/metering-federal-buildings" xr:uid="{F46FCC52-F225-4C53-8411-F9DE72CEF05E}"/>
    <hyperlink ref="I23" r:id="rId20" display="https://www.wbdg.org/ce/doe/femp/fempodw083" xr:uid="{D8D3E569-CD7B-4CD6-BE18-7084C82364DB}"/>
    <hyperlink ref="H24" r:id="rId21" display="https://www.energy.gov/femp/articles/operations-and-maintenance-best-practices-guide-achieving-operational-efficiency" xr:uid="{59F037DB-19F1-4A09-A195-7E581190AE38}"/>
    <hyperlink ref="I24" r:id="rId22" display="https://www.wbdg.org/ce/doe/femp/fempodw042" xr:uid="{AD5F22B7-A94D-4C88-A4F7-FB7C820E0203}"/>
    <hyperlink ref="J24" r:id="rId23" display="https://www.energy.gov/femp/energy-and-water-audits-federal-buildings" xr:uid="{C97D20AF-1593-4A59-A550-EE6CDA18349C}"/>
    <hyperlink ref="H25" r:id="rId24" display="https://www.energy.gov/femp/articles/operations-and-maintenance-best-practices-guide-achieving-operational-efficiency" xr:uid="{F56425A4-ED87-4820-A0A8-DCA4A5AEB00D}"/>
    <hyperlink ref="I25" r:id="rId25" display="https://www.wbdg.org/ce/doe/femp/fempodw042" xr:uid="{27872A9A-4258-4F75-A6A9-45371A0E534F}"/>
    <hyperlink ref="J25" r:id="rId26" display="https://www.energy.gov/femp/energy-and-water-audits-federal-buildings" xr:uid="{91C6356F-FC07-4202-820D-79AD67C139C3}"/>
    <hyperlink ref="H26" r:id="rId27" display="http://www.pnl.gov/main/publications/external/technical_reports/PNNL-15074.pdf" xr:uid="{D5C5F20D-180B-4544-80DF-C5E3F070C4E5}"/>
    <hyperlink ref="H27" r:id="rId28" display="http://www.pnl.gov/main/publications/external/technical_reports/PNNL-15074.pdf" xr:uid="{FBAB1ED0-4EB1-49FF-96B4-CA4B99DBD58E}"/>
    <hyperlink ref="H28" r:id="rId29" display="http://water.epa.gov/type/drink/pws/smallsystems/upload/epa816f13002.pdf" xr:uid="{F9104B8F-977F-48F3-AC22-E7CBD0766776}"/>
    <hyperlink ref="I28" r:id="rId30" display="https://www.energy.gov/femp/best-management-practices-water-efficiency" xr:uid="{41F6F735-0CBF-4487-8442-EC8E5DCC0CA8}"/>
    <hyperlink ref="H29" r:id="rId31" display="https://www.wbdg.org/ce/doe/femp/fempfts27" xr:uid="{0329800A-01DA-4BA0-9ED3-77C847A84F87}"/>
    <hyperlink ref="I29" r:id="rId32" display="https://www.energy.gov/eere/buildings/advanced-energy-retrofit-guides" xr:uid="{5359D405-4AEA-4489-9D0E-497B1F8FF64B}"/>
    <hyperlink ref="H21" r:id="rId33" display="https://www.fs.usda.gov/t-d/pubs/htmlpubs/htm00712373/index.htm" xr:uid="{AA8770FB-DB6D-45BE-80EC-1E8ED38ECB14}"/>
    <hyperlink ref="H8" r:id="rId34" display="https://www.eia.gov/tools/faqs/faq.php?id=1174&amp;t=1" xr:uid="{9878315D-1AB3-4A9D-B19B-CA5431AF0BF8}"/>
    <hyperlink ref="H17" r:id="rId35" display="https://www.fs.usda.gov/t-d/pubs/htmlpubs/htm00712373/index.htm" xr:uid="{510821CA-9243-4E17-8928-B70AC74CC36F}"/>
    <hyperlink ref="I11" r:id="rId36" display="https://www.energy.gov/femp/federal-energy-management-laws-and-requirements" xr:uid="{75DD4985-7428-403E-8B0A-57A449122B53}"/>
    <hyperlink ref="H11" r:id="rId37" display="https://www.energy.gov/femp/federal-laws-and-requirements-search" xr:uid="{1A8998C9-6F03-43A4-A7C8-E59B29C248E8}"/>
    <hyperlink ref="J11" r:id="rId38" display="https://www.epa.gov/statelocalenergy/local-topics-energy-efficiency-government-operations-and-facilities" xr:uid="{8CD70D17-D114-43B0-836F-CE62FD8D0FA8}"/>
    <hyperlink ref="H12" r:id="rId39" location="iso:std:iso:50001:ed-1:v1:en" display="https://www.iso.org/obp/ui/ - iso:std:iso:50001:ed-1:v1:en" xr:uid="{E24DB57D-F775-46D4-A2E8-101946C483EB}"/>
    <hyperlink ref="J12" r:id="rId40" display="https://www.energy.gov/femp/federal-laws-and-requirements-search" xr:uid="{101CAE69-7795-4CA1-9949-C38C42216F88}"/>
    <hyperlink ref="I12" r:id="rId41" display="https://www.epa.gov/statelocalenergy/local-topics-energy-efficiency-government-operations-and-facilities" xr:uid="{7BD5FD8E-690D-4BDF-AF11-4C8E49625C72}"/>
    <hyperlink ref="H13" r:id="rId42" location="iso:std:iso:50001:ed-1:v1:en" display="https://www.iso.org/obp/ui/ - iso:std:iso:50001:ed-1:v1:en" xr:uid="{29570F9E-98F4-4EE6-83C8-5F03A7B48C38}"/>
    <hyperlink ref="J13" r:id="rId43" display="https://www.energy.gov/femp/federal-laws-and-requirements-search" xr:uid="{50B2AD07-F360-414B-B23C-FE62AB4FEEE6}"/>
    <hyperlink ref="I13" r:id="rId44" display="https://www.epa.gov/statelocalenergy/local-topics-energy-efficiency-government-operations-and-facilities" xr:uid="{F05A8D76-8E57-4826-970F-3944B6AD27AF}"/>
    <hyperlink ref="K24" r:id="rId45" display="https://www.pnnl.gov/main/publications/external/technical_reports/pnnl-20956.pdf" xr:uid="{4282C7D6-DB71-428F-ABAA-39AE4AB96A9A}"/>
    <hyperlink ref="K25" r:id="rId46" display="https://www.pnnl.gov/main/publications/external/technical_reports/pnnl-20956.pdf" xr:uid="{2323C40A-CBCF-4C35-AE5F-775D991A9BA7}"/>
    <hyperlink ref="H9" r:id="rId47" display="https://www.energystar.gov/buildings/save-energy-commercial-buildings/ways-save/om-best-practices" xr:uid="{2EAFFF06-7E7E-40D7-8237-86A32BDE1324}"/>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9FD8A-FCD6-441A-A3A4-35DC4543DB6A}">
  <sheetPr>
    <tabColor theme="3" tint="0.749992370372631"/>
  </sheetPr>
  <dimension ref="A1:E13"/>
  <sheetViews>
    <sheetView workbookViewId="0"/>
  </sheetViews>
  <sheetFormatPr defaultColWidth="8.796875" defaultRowHeight="14.4" x14ac:dyDescent="0.25"/>
  <cols>
    <col min="1" max="1" width="5.5" style="11" customWidth="1"/>
    <col min="2" max="2" width="3.796875" style="9" customWidth="1"/>
    <col min="3" max="3" width="100.796875" style="19" customWidth="1"/>
    <col min="4" max="4" width="8.796875" style="19"/>
    <col min="5" max="5" width="10.5" style="156" bestFit="1" customWidth="1"/>
    <col min="6" max="16384" width="8.796875" style="19"/>
  </cols>
  <sheetData>
    <row r="1" spans="2:5" ht="18.7" customHeight="1" thickBot="1" x14ac:dyDescent="0.3"/>
    <row r="2" spans="2:5" ht="20.5" thickTop="1" thickBot="1" x14ac:dyDescent="0.3">
      <c r="B2" s="31" t="s">
        <v>327</v>
      </c>
      <c r="C2" s="32"/>
    </row>
    <row r="3" spans="2:5" ht="15.55" thickTop="1" thickBot="1" x14ac:dyDescent="0.3"/>
    <row r="4" spans="2:5" ht="33.25" x14ac:dyDescent="0.25">
      <c r="B4" s="72" t="s">
        <v>241</v>
      </c>
      <c r="C4" s="73" t="s">
        <v>19</v>
      </c>
      <c r="D4" s="74" t="s">
        <v>242</v>
      </c>
      <c r="E4" s="168" t="s">
        <v>243</v>
      </c>
    </row>
    <row r="5" spans="2:5" ht="89.2" x14ac:dyDescent="0.25">
      <c r="B5" s="76">
        <v>1</v>
      </c>
      <c r="C5" s="146" t="s">
        <v>229</v>
      </c>
      <c r="D5" s="13"/>
      <c r="E5" s="153" t="s">
        <v>228</v>
      </c>
    </row>
    <row r="6" spans="2:5" ht="101.95" x14ac:dyDescent="0.25">
      <c r="B6" s="183">
        <v>2</v>
      </c>
      <c r="C6" s="146" t="s">
        <v>233</v>
      </c>
      <c r="D6" s="13"/>
      <c r="E6" s="153" t="s">
        <v>228</v>
      </c>
    </row>
    <row r="7" spans="2:5" ht="127.4" x14ac:dyDescent="0.25">
      <c r="B7" s="76">
        <v>3</v>
      </c>
      <c r="C7" s="146" t="s">
        <v>235</v>
      </c>
      <c r="D7" s="13"/>
      <c r="E7" s="169"/>
    </row>
    <row r="8" spans="2:5" ht="89.2" x14ac:dyDescent="0.25">
      <c r="B8" s="183">
        <v>4</v>
      </c>
      <c r="C8" s="146" t="s">
        <v>236</v>
      </c>
      <c r="D8" s="13"/>
      <c r="E8" s="169"/>
    </row>
    <row r="9" spans="2:5" ht="127.4" x14ac:dyDescent="0.25">
      <c r="B9" s="76">
        <v>5</v>
      </c>
      <c r="C9" s="146" t="s">
        <v>238</v>
      </c>
      <c r="D9" s="13"/>
      <c r="E9" s="169"/>
    </row>
    <row r="10" spans="2:5" ht="114.65" x14ac:dyDescent="0.25">
      <c r="B10" s="184">
        <v>6</v>
      </c>
      <c r="C10" s="147" t="s">
        <v>239</v>
      </c>
      <c r="D10" s="79"/>
      <c r="E10" s="170"/>
    </row>
    <row r="12" spans="2:5" ht="20.5" thickTop="1" thickBot="1" x14ac:dyDescent="0.3">
      <c r="C12" s="60" t="s">
        <v>244</v>
      </c>
    </row>
    <row r="13" spans="2:5" ht="14.95" thickTop="1" x14ac:dyDescent="0.25"/>
  </sheetData>
  <hyperlinks>
    <hyperlink ref="C12" location="'Water Results'!A1" display="See Results" xr:uid="{6D12BEA6-1FB9-49E1-A4C2-1EF90612A1F6}"/>
    <hyperlink ref="E5" location="'Scenarios'!A8" display="8A" xr:uid="{3BD73FDB-44E1-4CF5-A083-608CD07C3686}"/>
    <hyperlink ref="E6" location="'Scenarios'!A8" display="8A" xr:uid="{4CA8E776-A929-4621-8EF4-5833B52A0BC8}"/>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8F85FB0-85DD-7C46-92BB-F8F420DB6CCD}">
          <x14:formula1>
            <xm:f>Backend!$A$2:$A$5</xm:f>
          </x14:formula1>
          <xm:sqref>D5:D10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2dc2ae4-0d9e-4296-b1c7-7e4a6e96a61a">
      <Terms xmlns="http://schemas.microsoft.com/office/infopath/2007/PartnerControls"/>
    </lcf76f155ced4ddcb4097134ff3c332f>
    <TaxCatchAll xmlns="6be64ec7-f2b4-4e07-ae0c-75a9809c538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5A5F5B6B2DBAF409F27C41DFC15EB0C" ma:contentTypeVersion="18" ma:contentTypeDescription="Create a new document." ma:contentTypeScope="" ma:versionID="27d6acc8c300d1bbf83c34b54e82276f">
  <xsd:schema xmlns:xsd="http://www.w3.org/2001/XMLSchema" xmlns:xs="http://www.w3.org/2001/XMLSchema" xmlns:p="http://schemas.microsoft.com/office/2006/metadata/properties" xmlns:ns2="42dc2ae4-0d9e-4296-b1c7-7e4a6e96a61a" xmlns:ns3="6be64ec7-f2b4-4e07-ae0c-75a9809c5389" targetNamespace="http://schemas.microsoft.com/office/2006/metadata/properties" ma:root="true" ma:fieldsID="ec8bd5199ead726d7779ad8aa6cdcfc5" ns2:_="" ns3:_="">
    <xsd:import namespace="42dc2ae4-0d9e-4296-b1c7-7e4a6e96a61a"/>
    <xsd:import namespace="6be64ec7-f2b4-4e07-ae0c-75a9809c5389"/>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DateTaken" minOccurs="0"/>
                <xsd:element ref="ns2:MediaServiceSearchPropertie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dc2ae4-0d9e-4296-b1c7-7e4a6e96a6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e03786b-7b34-4d5f-a8ee-586c7f7c0446"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be64ec7-f2b4-4e07-ae0c-75a9809c5389"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0ab32210-d10e-4ed5-a465-9f62a2d77734}" ma:internalName="TaxCatchAll" ma:showField="CatchAllData" ma:web="6be64ec7-f2b4-4e07-ae0c-75a9809c5389">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AA5E33-3745-4FC2-89AB-3521EABA5EFF}">
  <ds:schemaRefs>
    <ds:schemaRef ds:uri="42dc2ae4-0d9e-4296-b1c7-7e4a6e96a61a"/>
    <ds:schemaRef ds:uri="6be64ec7-f2b4-4e07-ae0c-75a9809c5389"/>
    <ds:schemaRef ds:uri="http://www.w3.org/XML/1998/namespace"/>
    <ds:schemaRef ds:uri="http://purl.org/dc/terms/"/>
    <ds:schemaRef ds:uri="http://schemas.microsoft.com/office/2006/metadata/properties"/>
    <ds:schemaRef ds:uri="http://schemas.microsoft.com/office/infopath/2007/PartnerControls"/>
    <ds:schemaRef ds:uri="http://schemas.microsoft.com/office/2006/documentManagement/types"/>
    <ds:schemaRef ds:uri="http://schemas.openxmlformats.org/package/2006/metadata/core-properties"/>
    <ds:schemaRef ds:uri="http://purl.org/dc/dcmitype/"/>
    <ds:schemaRef ds:uri="http://purl.org/dc/elements/1.1/"/>
  </ds:schemaRefs>
</ds:datastoreItem>
</file>

<file path=customXml/itemProps2.xml><?xml version="1.0" encoding="utf-8"?>
<ds:datastoreItem xmlns:ds="http://schemas.openxmlformats.org/officeDocument/2006/customXml" ds:itemID="{54994A6F-E64C-420E-8337-162336B502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dc2ae4-0d9e-4296-b1c7-7e4a6e96a61a"/>
    <ds:schemaRef ds:uri="6be64ec7-f2b4-4e07-ae0c-75a9809c53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8E4446C-C495-4E95-AE67-C824E9889D26}">
  <ds:schemaRefs>
    <ds:schemaRef ds:uri="http://schemas.microsoft.com/sharepoint/v3/contenttype/forms"/>
  </ds:schemaRefs>
</ds:datastoreItem>
</file>

<file path=docMetadata/LabelInfo.xml><?xml version="1.0" encoding="utf-8"?>
<clbl:labelList xmlns:clbl="http://schemas.microsoft.com/office/2020/mipLabelMetadata">
  <clbl:label id="{3ce0b61c-3e9d-4790-85f1-d44a713bf642}" enabled="0" method="" siteId="{3ce0b61c-3e9d-4790-85f1-d44a713bf64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About This Tool</vt:lpstr>
      <vt:lpstr>Questions</vt:lpstr>
      <vt:lpstr>Facilities O&amp;M Assessment</vt:lpstr>
      <vt:lpstr>Facilities O&amp;M Results</vt:lpstr>
      <vt:lpstr>Facilities Mgmt. Assessment</vt:lpstr>
      <vt:lpstr>Facilities Mgmt. Results</vt:lpstr>
      <vt:lpstr>Energy Assessment</vt:lpstr>
      <vt:lpstr>Energy Results</vt:lpstr>
      <vt:lpstr>Water Assessment</vt:lpstr>
      <vt:lpstr>Water Results</vt:lpstr>
      <vt:lpstr>Sustainability Assessment</vt:lpstr>
      <vt:lpstr>Sustainability Results</vt:lpstr>
      <vt:lpstr>Perf. Measures Assessment</vt:lpstr>
      <vt:lpstr>Perf. Measures Results</vt:lpstr>
      <vt:lpstr>Lead.-Proj. Mgmt. Assessment</vt:lpstr>
      <vt:lpstr>Lead.-Proj. Mgmt. Results</vt:lpstr>
      <vt:lpstr>Scenarios</vt:lpstr>
      <vt:lpstr>Backend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Maples, Amy</cp:lastModifiedBy>
  <cp:revision/>
  <dcterms:created xsi:type="dcterms:W3CDTF">2025-05-15T11:32:37Z</dcterms:created>
  <dcterms:modified xsi:type="dcterms:W3CDTF">2025-07-15T06:34:15Z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0x010100C5A5F5B6B2DBAF409F27C41DFC15EB0C</vt:lpwstr>
  </property>
  <property fmtid="{D5CDD505-2E9C-101B-9397-08002B2CF9AE}" pid="4" name="ComplianceAssetId">
    <vt:lpwstr/>
  </property>
  <property fmtid="{D5CDD505-2E9C-101B-9397-08002B2CF9AE}" pid="5" name="_ExtendedDescription">
    <vt:lpwstr/>
  </property>
  <property fmtid="{D5CDD505-2E9C-101B-9397-08002B2CF9AE}" pid="6" name="_activity">
    <vt:lpwstr>{"FileActivityType":"9","FileActivityTimeStamp":"2025-05-15T18:35:28.453Z","FileActivityUsersOnPage":[{"DisplayName":"Caron, Jessica","Id":"jessica.caron@noblis.org"},{"DisplayName":"Jackson, Anne","Id":"anne.jackson@noblis.org"}],"FileActivityNavigationId":null}</vt:lpwstr>
  </property>
  <property fmtid="{D5CDD505-2E9C-101B-9397-08002B2CF9AE}" pid="7" name="TriggerFlowInfo">
    <vt:lpwstr/>
  </property>
</Properties>
</file>