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drawings/drawing6.xml" ContentType="application/vnd.openxmlformats-officedocument.drawing+xml"/>
  <Override PartName="/xl/tables/table4.xml" ContentType="application/vnd.openxmlformats-officedocument.spreadsheetml.table+xml"/>
  <Override PartName="/xl/drawings/drawing7.xml" ContentType="application/vnd.openxmlformats-officedocument.drawing+xml"/>
  <Override PartName="/xl/tables/table5.xml" ContentType="application/vnd.openxmlformats-officedocument.spreadsheetml.table+xml"/>
  <Override PartName="/xl/drawings/drawing8.xml" ContentType="application/vnd.openxmlformats-officedocument.drawing+xml"/>
  <Override PartName="/xl/tables/table6.xml" ContentType="application/vnd.openxmlformats-officedocument.spreadsheetml.table+xml"/>
  <Override PartName="/xl/drawings/drawing9.xml" ContentType="application/vnd.openxmlformats-officedocument.drawing+xml"/>
  <Override PartName="/xl/tables/table7.xml" ContentType="application/vnd.openxmlformats-officedocument.spreadsheetml.table+xml"/>
  <Override PartName="/xl/drawings/drawing10.xml" ContentType="application/vnd.openxmlformats-officedocument.drawing+xml"/>
  <Override PartName="/xl/tables/table8.xml" ContentType="application/vnd.openxmlformats-officedocument.spreadsheetml.table+xml"/>
  <Override PartName="/xl/drawings/drawing11.xml" ContentType="application/vnd.openxmlformats-officedocument.drawing+xml"/>
  <Override PartName="/xl/tables/table9.xml" ContentType="application/vnd.openxmlformats-officedocument.spreadsheetml.table+xml"/>
  <Override PartName="/xl/drawings/drawing12.xml" ContentType="application/vnd.openxmlformats-officedocument.drawing+xml"/>
  <Override PartName="/xl/tables/table10.xml" ContentType="application/vnd.openxmlformats-officedocument.spreadsheetml.table+xml"/>
  <Override PartName="/xl/drawings/drawing13.xml" ContentType="application/vnd.openxmlformats-officedocument.drawing+xml"/>
  <Override PartName="/xl/tables/table11.xml" ContentType="application/vnd.openxmlformats-officedocument.spreadsheetml.table+xml"/>
  <Override PartName="/xl/drawings/drawing14.xml" ContentType="application/vnd.openxmlformats-officedocument.drawing+xml"/>
  <Override PartName="/xl/tables/table12.xml" ContentType="application/vnd.openxmlformats-officedocument.spreadsheetml.table+xml"/>
  <Override PartName="/xl/drawings/drawing15.xml" ContentType="application/vnd.openxmlformats-officedocument.drawing+xml"/>
  <Override PartName="/xl/tables/table13.xml" ContentType="application/vnd.openxmlformats-officedocument.spreadsheetml.table+xml"/>
  <Override PartName="/xl/drawings/drawing16.xml" ContentType="application/vnd.openxmlformats-officedocument.drawing+xml"/>
  <Override PartName="/xl/tables/table14.xml" ContentType="application/vnd.openxmlformats-officedocument.spreadsheetml.table+xml"/>
  <Override PartName="/xl/drawings/drawing17.xml" ContentType="application/vnd.openxmlformats-officedocument.drawing+xml"/>
  <Override PartName="/xl/tables/table15.xml" ContentType="application/vnd.openxmlformats-officedocument.spreadsheetml.table+xml"/>
  <Override PartName="/xl/drawings/drawing18.xml" ContentType="application/vnd.openxmlformats-officedocument.drawing+xml"/>
  <Override PartName="/xl/tables/table16.xml" ContentType="application/vnd.openxmlformats-officedocument.spreadsheetml.table+xml"/>
  <Override PartName="/xl/drawings/drawing19.xml" ContentType="application/vnd.openxmlformats-officedocument.drawing+xml"/>
  <Override PartName="/xl/tables/table17.xml" ContentType="application/vnd.openxmlformats-officedocument.spreadsheetml.table+xml"/>
  <Override PartName="/xl/drawings/drawing20.xml" ContentType="application/vnd.openxmlformats-officedocument.drawing+xml"/>
  <Override PartName="/xl/tables/table18.xml" ContentType="application/vnd.openxmlformats-officedocument.spreadsheetml.table+xml"/>
  <Override PartName="/xl/drawings/drawing21.xml" ContentType="application/vnd.openxmlformats-officedocument.drawing+xml"/>
  <Override PartName="/xl/tables/table19.xml" ContentType="application/vnd.openxmlformats-officedocument.spreadsheetml.table+xml"/>
  <Override PartName="/xl/drawings/drawing22.xml" ContentType="application/vnd.openxmlformats-officedocument.drawing+xml"/>
  <Override PartName="/xl/tables/table20.xml" ContentType="application/vnd.openxmlformats-officedocument.spreadsheetml.table+xml"/>
  <Override PartName="/xl/drawings/drawing23.xml" ContentType="application/vnd.openxmlformats-officedocument.drawing+xml"/>
  <Override PartName="/xl/tables/table21.xml" ContentType="application/vnd.openxmlformats-officedocument.spreadsheetml.table+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5" yWindow="225" windowWidth="20505" windowHeight="7530" tabRatio="952" activeTab="6"/>
  </bookViews>
  <sheets>
    <sheet name="Sheet1" sheetId="26" r:id="rId1"/>
    <sheet name="Index" sheetId="24" r:id="rId2"/>
    <sheet name="1.Key Stats" sheetId="1" r:id="rId3"/>
    <sheet name="2.CostSF" sheetId="2" r:id="rId4"/>
    <sheet name="3.Bldg Use" sheetId="3" r:id="rId5"/>
    <sheet name="4.BldgUseTrend" sheetId="4" r:id="rId6"/>
    <sheet name="5.OfficeTrendbyAgency" sheetId="5" r:id="rId7"/>
    <sheet name="6.WarehouseTrendbyAgency" sheetId="6" r:id="rId8"/>
    <sheet name="7.Bldgs" sheetId="7" r:id="rId9"/>
    <sheet name="8.Utilization" sheetId="8" r:id="rId10"/>
    <sheet name="9.SFbyState" sheetId="15" r:id="rId11"/>
    <sheet name="10.StructuresbyAgency" sheetId="16" r:id="rId12"/>
    <sheet name="11.StructuresbyUse" sheetId="17" r:id="rId13"/>
    <sheet name="12.LandbyAgency" sheetId="18" r:id="rId14"/>
    <sheet name="13.LandbyState" sheetId="19" r:id="rId15"/>
    <sheet name="14.Agency Disposition" sheetId="28" r:id="rId16"/>
    <sheet name="15.DispositionBldg" sheetId="29" r:id="rId17"/>
    <sheet name="16.DispositionStruct" sheetId="37" r:id="rId18"/>
    <sheet name="17.DispositionLand" sheetId="38" r:id="rId19"/>
    <sheet name="18.Historic Designation" sheetId="30" r:id="rId20"/>
    <sheet name="19.HistoricbyState" sheetId="31" r:id="rId21"/>
    <sheet name="20.HistoricbyAgency" sheetId="32" r:id="rId22"/>
    <sheet name="21.Sustainability" sheetId="33" r:id="rId23"/>
    <sheet name="22.Status" sheetId="34" r:id="rId24"/>
    <sheet name="23. Repair Needs Buildings" sheetId="35" r:id="rId25"/>
    <sheet name="24.Repair Needs Structures" sheetId="36" r:id="rId26"/>
  </sheets>
  <definedNames>
    <definedName name="ColRangeStyle1">'12.LandbyAgency'!$B$13:$B$31</definedName>
    <definedName name="_xlnm.Print_Area" localSheetId="2">'1.Key Stats'!$A$1:$K$17</definedName>
    <definedName name="_xlnm.Print_Area" localSheetId="11">'10.StructuresbyAgency'!$A$1:$E$31</definedName>
    <definedName name="_xlnm.Print_Area" localSheetId="12">'11.StructuresbyUse'!$A$1:$E$32</definedName>
    <definedName name="_xlnm.Print_Area" localSheetId="13">'12.LandbyAgency'!$A$1:$E$45</definedName>
    <definedName name="_xlnm.Print_Area" localSheetId="14">'13.LandbyState'!$A$1:$E$62</definedName>
    <definedName name="_xlnm.Print_Area" localSheetId="15">'14.Agency Disposition'!$A$1:$E$48</definedName>
    <definedName name="_xlnm.Print_Area" localSheetId="16">'15.DispositionBldg'!$A$1:$F$23</definedName>
    <definedName name="_xlnm.Print_Area" localSheetId="19">'18.Historic Designation'!$A$1:$E$28</definedName>
    <definedName name="_xlnm.Print_Area" localSheetId="20">'19.HistoricbyState'!$A$1:$C$76</definedName>
    <definedName name="_xlnm.Print_Area" localSheetId="3">'2.CostSF'!$A$1:$G$31</definedName>
    <definedName name="_xlnm.Print_Area" localSheetId="21">'20.HistoricbyAgency'!$A$1:$G$42</definedName>
    <definedName name="_xlnm.Print_Area" localSheetId="22">'21.Sustainability'!$A$1:$C$41</definedName>
    <definedName name="_xlnm.Print_Area" localSheetId="23">'22.Status'!$A$1:$H$56</definedName>
    <definedName name="_xlnm.Print_Area" localSheetId="4">'3.Bldg Use'!$A$1:$G$61</definedName>
    <definedName name="_xlnm.Print_Area" localSheetId="5">'4.BldgUseTrend'!$A$1:$G$44</definedName>
    <definedName name="_xlnm.Print_Area" localSheetId="6">'5.OfficeTrendbyAgency'!$A$1:$F$50</definedName>
    <definedName name="_xlnm.Print_Area" localSheetId="7">'6.WarehouseTrendbyAgency'!$A$1:$F$50</definedName>
    <definedName name="_xlnm.Print_Area" localSheetId="8">'7.Bldgs'!$A$1:$I$46</definedName>
    <definedName name="_xlnm.Print_Area" localSheetId="9">'8.Utilization'!$A$1:$G$75</definedName>
    <definedName name="_xlnm.Print_Area" localSheetId="10">'9.SFbyState'!$A$1:$E$64</definedName>
  </definedNames>
  <calcPr calcId="145621"/>
</workbook>
</file>

<file path=xl/calcChain.xml><?xml version="1.0" encoding="utf-8"?>
<calcChain xmlns="http://schemas.openxmlformats.org/spreadsheetml/2006/main">
  <c r="F25" i="6" l="1"/>
  <c r="F6" i="5"/>
  <c r="F7" i="5"/>
  <c r="F8" i="5"/>
  <c r="F9" i="5"/>
  <c r="F10" i="5"/>
  <c r="F11" i="5"/>
  <c r="F12" i="5"/>
  <c r="F13" i="5"/>
  <c r="F14" i="5"/>
  <c r="F15" i="5"/>
  <c r="F16" i="5"/>
  <c r="F17" i="5"/>
  <c r="F18" i="5"/>
  <c r="F19" i="5"/>
  <c r="F20" i="5"/>
  <c r="F21" i="5"/>
  <c r="F22" i="5"/>
  <c r="F23" i="5"/>
  <c r="F24" i="5"/>
  <c r="F25" i="5"/>
  <c r="F27" i="5"/>
  <c r="F28" i="5"/>
  <c r="F5" i="5"/>
  <c r="F24" i="6"/>
  <c r="F6" i="6"/>
  <c r="F7" i="6"/>
  <c r="F8" i="6"/>
  <c r="F9" i="6"/>
  <c r="F10" i="6"/>
  <c r="F11" i="6"/>
  <c r="F12" i="6"/>
  <c r="F13" i="6"/>
  <c r="F14" i="6"/>
  <c r="F15" i="6"/>
  <c r="F16" i="6"/>
  <c r="F17" i="6"/>
  <c r="F18" i="6"/>
  <c r="F19" i="6"/>
  <c r="F20" i="6"/>
  <c r="F21" i="6"/>
  <c r="F22" i="6"/>
  <c r="F23" i="6"/>
  <c r="F5" i="6"/>
  <c r="B25" i="35" l="1"/>
  <c r="B24" i="36" l="1"/>
  <c r="C24" i="36" l="1"/>
  <c r="C25" i="35"/>
  <c r="C25" i="33" l="1"/>
  <c r="C26" i="32" l="1"/>
  <c r="D26" i="32"/>
  <c r="E26" i="32"/>
  <c r="F26" i="32"/>
  <c r="G26" i="32"/>
  <c r="B26" i="32"/>
  <c r="D5" i="31"/>
  <c r="D6" i="31"/>
  <c r="D7" i="31"/>
  <c r="D8" i="31"/>
  <c r="D9" i="31"/>
  <c r="D10" i="31"/>
  <c r="D11" i="31"/>
  <c r="D12" i="31"/>
  <c r="D13" i="31"/>
  <c r="D14" i="31"/>
  <c r="D15" i="31"/>
  <c r="D16" i="31"/>
  <c r="D17" i="31"/>
  <c r="D18" i="31"/>
  <c r="D19" i="31"/>
  <c r="D20" i="31"/>
  <c r="D21" i="31"/>
  <c r="D22" i="31"/>
  <c r="D23" i="31"/>
  <c r="D24" i="31"/>
  <c r="D25" i="31"/>
  <c r="D26" i="31"/>
  <c r="D27" i="31"/>
  <c r="D28" i="31"/>
  <c r="D29" i="31"/>
  <c r="D30" i="31"/>
  <c r="D31" i="31"/>
  <c r="D32" i="31"/>
  <c r="D33" i="31"/>
  <c r="D34" i="31"/>
  <c r="D35" i="31"/>
  <c r="D36" i="31"/>
  <c r="D37" i="31"/>
  <c r="D38" i="31"/>
  <c r="D39" i="31"/>
  <c r="D40" i="31"/>
  <c r="D41" i="31"/>
  <c r="D42" i="31"/>
  <c r="D43" i="31"/>
  <c r="D44" i="31"/>
  <c r="D45" i="31"/>
  <c r="D46" i="31"/>
  <c r="D47" i="31"/>
  <c r="D48" i="31"/>
  <c r="D49" i="31"/>
  <c r="D50" i="31"/>
  <c r="D51" i="31"/>
  <c r="D52" i="31"/>
  <c r="D53" i="31"/>
  <c r="D54" i="31"/>
  <c r="D55" i="31"/>
  <c r="D56" i="31"/>
  <c r="D57" i="31"/>
  <c r="C25" i="28"/>
  <c r="D25" i="28"/>
  <c r="E25" i="28"/>
  <c r="B25" i="28"/>
  <c r="E25" i="18"/>
  <c r="D25" i="18"/>
  <c r="C25" i="18"/>
  <c r="B25" i="18"/>
  <c r="C24" i="16"/>
  <c r="D24" i="16"/>
  <c r="E24" i="16"/>
  <c r="B24" i="16"/>
  <c r="D56" i="15"/>
  <c r="D55" i="15"/>
  <c r="D54" i="15"/>
  <c r="D53" i="15"/>
  <c r="D52" i="15"/>
  <c r="D51" i="15"/>
  <c r="D50" i="15"/>
  <c r="D49" i="15"/>
  <c r="D48" i="15"/>
  <c r="D47" i="15"/>
  <c r="D46" i="15"/>
  <c r="D45" i="15"/>
  <c r="D44" i="15"/>
  <c r="D43" i="15"/>
  <c r="D42" i="15"/>
  <c r="D41" i="15"/>
  <c r="D40" i="15"/>
  <c r="D39" i="15"/>
  <c r="D38" i="15"/>
  <c r="D37" i="15"/>
  <c r="D36" i="15"/>
  <c r="D35" i="15"/>
  <c r="D34" i="15"/>
  <c r="D33" i="15"/>
  <c r="D32" i="15"/>
  <c r="D31" i="15"/>
  <c r="D30" i="15"/>
  <c r="D29" i="15"/>
  <c r="D28" i="15"/>
  <c r="D27" i="15"/>
  <c r="D26" i="15"/>
  <c r="D25" i="15"/>
  <c r="D24" i="15"/>
  <c r="D23" i="15"/>
  <c r="D22" i="15"/>
  <c r="D21" i="15"/>
  <c r="D20" i="15"/>
  <c r="D19" i="15"/>
  <c r="D18" i="15"/>
  <c r="D17" i="15"/>
  <c r="D16" i="15"/>
  <c r="D15" i="15"/>
  <c r="D14" i="15"/>
  <c r="D13" i="15"/>
  <c r="D12" i="15"/>
  <c r="D11" i="15"/>
  <c r="D10" i="15"/>
  <c r="D9" i="15"/>
  <c r="D8" i="15"/>
  <c r="D7" i="15"/>
  <c r="D6" i="15"/>
  <c r="D5" i="15"/>
  <c r="D4" i="15"/>
  <c r="H26" i="7" l="1"/>
  <c r="G26" i="7"/>
  <c r="F26" i="7"/>
  <c r="D26" i="7"/>
  <c r="C26" i="7"/>
  <c r="B26" i="7"/>
  <c r="I25" i="7"/>
  <c r="E4" i="7"/>
  <c r="I4" i="7"/>
  <c r="I19" i="7"/>
  <c r="E19" i="7"/>
  <c r="I17" i="7"/>
  <c r="E17" i="7"/>
  <c r="I18" i="7"/>
  <c r="E18" i="7"/>
  <c r="I16" i="7"/>
  <c r="E16" i="7"/>
  <c r="I24" i="7"/>
  <c r="E24" i="7"/>
  <c r="I23" i="7"/>
  <c r="E23" i="7"/>
  <c r="I22" i="7"/>
  <c r="E22" i="7"/>
  <c r="I15" i="7"/>
  <c r="E15" i="7"/>
  <c r="I14" i="7"/>
  <c r="E14" i="7"/>
  <c r="I13" i="7"/>
  <c r="E13" i="7"/>
  <c r="I12" i="7"/>
  <c r="E12" i="7"/>
  <c r="I11" i="7"/>
  <c r="E11" i="7"/>
  <c r="I21" i="7"/>
  <c r="E21" i="7"/>
  <c r="E20" i="7"/>
  <c r="I10" i="7"/>
  <c r="E10" i="7"/>
  <c r="E7" i="7"/>
  <c r="I6" i="7"/>
  <c r="E6" i="7"/>
  <c r="I9" i="7"/>
  <c r="E9" i="7"/>
  <c r="I5" i="7"/>
  <c r="E5" i="7"/>
  <c r="I8" i="7"/>
  <c r="E8" i="7"/>
  <c r="E28" i="5"/>
  <c r="K7" i="1" l="1"/>
  <c r="K11" i="1"/>
  <c r="K9" i="1"/>
  <c r="K12" i="1" l="1"/>
  <c r="K10" i="1"/>
  <c r="K8" i="1"/>
</calcChain>
</file>

<file path=xl/sharedStrings.xml><?xml version="1.0" encoding="utf-8"?>
<sst xmlns="http://schemas.openxmlformats.org/spreadsheetml/2006/main" count="833" uniqueCount="379">
  <si>
    <t>FY 2013</t>
  </si>
  <si>
    <t>Owned**</t>
  </si>
  <si>
    <t>Leased</t>
  </si>
  <si>
    <t>Total</t>
  </si>
  <si>
    <t>Buildings</t>
  </si>
  <si>
    <t>Total Number</t>
  </si>
  <si>
    <t>Total Square Feet</t>
  </si>
  <si>
    <t>Total Annual Operating Costs</t>
  </si>
  <si>
    <t>Structures</t>
  </si>
  <si>
    <t>Land***</t>
  </si>
  <si>
    <t>Total Acres</t>
  </si>
  <si>
    <t>Total Annual Operating Costs (Buildings, Structures, Land)</t>
  </si>
  <si>
    <t>Fiscal Year</t>
  </si>
  <si>
    <t>Owned Annual Operating Costs**</t>
  </si>
  <si>
    <t>Leased Annual Costs***</t>
  </si>
  <si>
    <t>Buildings Real Property Use*</t>
  </si>
  <si>
    <t>Owned SF**</t>
  </si>
  <si>
    <t>Leased SF</t>
  </si>
  <si>
    <t>Office</t>
  </si>
  <si>
    <t>Service</t>
  </si>
  <si>
    <t>Dormitories/Barracks</t>
  </si>
  <si>
    <t>School</t>
  </si>
  <si>
    <t>Other Institutional Uses</t>
  </si>
  <si>
    <t>Laboratories</t>
  </si>
  <si>
    <t>Warehouses</t>
  </si>
  <si>
    <t>Hospital</t>
  </si>
  <si>
    <t>Family Housing</t>
  </si>
  <si>
    <t>Industrial</t>
  </si>
  <si>
    <t>Prisons and Detention Centers</t>
  </si>
  <si>
    <t>Communications Systems</t>
  </si>
  <si>
    <t>Navigation and Traffic Aids</t>
  </si>
  <si>
    <t>Outpatient Healthcare Facility</t>
  </si>
  <si>
    <t>Museum</t>
  </si>
  <si>
    <t>Data Centers</t>
  </si>
  <si>
    <t>Comfort Station/Restrooms</t>
  </si>
  <si>
    <t>Post Office</t>
  </si>
  <si>
    <t>Grand Total</t>
  </si>
  <si>
    <t>All Other***</t>
  </si>
  <si>
    <t>Owned Square Feet**</t>
  </si>
  <si>
    <t>Leased Square Feet</t>
  </si>
  <si>
    <t>Square Feet</t>
  </si>
  <si>
    <t>Corps of Engineers**</t>
  </si>
  <si>
    <t>Defense/WHS**</t>
  </si>
  <si>
    <t>Environmental Protection Agency</t>
  </si>
  <si>
    <t>General Services Administration</t>
  </si>
  <si>
    <t>National Aeronautics And Space Administration</t>
  </si>
  <si>
    <t>National Science Foundation</t>
  </si>
  <si>
    <t>Office of Personnel Management</t>
  </si>
  <si>
    <t>State</t>
  </si>
  <si>
    <t xml:space="preserve"> Owned SF** </t>
  </si>
  <si>
    <t xml:space="preserve">Owned Annual Operating Costs** </t>
  </si>
  <si>
    <t>Leased Annual Costs*</t>
  </si>
  <si>
    <t>Corps of Engineers***</t>
  </si>
  <si>
    <t>Defense/WHS***</t>
  </si>
  <si>
    <t>Navy***</t>
  </si>
  <si>
    <t>Owned Costs/SF</t>
  </si>
  <si>
    <t>Number of Buildings</t>
  </si>
  <si>
    <t>Underutilized</t>
  </si>
  <si>
    <t>Unutilized</t>
  </si>
  <si>
    <t>Utilized</t>
  </si>
  <si>
    <t>Number of Disposed Buildings</t>
  </si>
  <si>
    <t>Number of Disposed Land Assets</t>
  </si>
  <si>
    <t>Number of Disposed Structures</t>
  </si>
  <si>
    <t>Total Number of Disposed Assets</t>
  </si>
  <si>
    <t>Number of Assets</t>
  </si>
  <si>
    <t>Acres</t>
  </si>
  <si>
    <t>Status</t>
  </si>
  <si>
    <t>Report of Excess Submitted</t>
  </si>
  <si>
    <t>Report of Excess Accepted</t>
  </si>
  <si>
    <t>Determination to Dispose</t>
  </si>
  <si>
    <t>Cannot Currently be Disposed</t>
  </si>
  <si>
    <t>Buildings Real Property Use</t>
  </si>
  <si>
    <t>FY 2014</t>
  </si>
  <si>
    <t>Real Property Use</t>
  </si>
  <si>
    <t>Corps of Engineers*</t>
  </si>
  <si>
    <t>Defense/WHS*</t>
  </si>
  <si>
    <t>Total SF</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</si>
  <si>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</si>
  <si>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</si>
  <si>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</si>
  <si>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</si>
  <si>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</si>
  <si>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</si>
  <si>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</si>
  <si>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</si>
  <si>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</si>
  <si>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</si>
  <si>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</si>
  <si>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</si>
  <si>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</si>
  <si>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</si>
  <si>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</si>
  <si>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</si>
  <si>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</si>
  <si>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</si>
  <si>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</si>
  <si>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</si>
  <si>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</si>
  <si>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</si>
  <si>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</si>
  <si>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</si>
  <si>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</si>
  <si>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</si>
  <si>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</si>
  <si>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</si>
  <si>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</si>
  <si>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</si>
  <si>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</si>
  <si>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</si>
  <si>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</si>
  <si>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</si>
  <si>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</si>
  <si>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</si>
  <si>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</si>
  <si>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</si>
  <si>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</si>
  <si>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</si>
  <si>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</si>
  <si>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</si>
  <si>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</si>
  <si>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</si>
  <si>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</si>
  <si>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</si>
  <si>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</si>
  <si>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</si>
  <si>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</si>
  <si>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</si>
  <si>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</si>
  <si>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Lease Annual Costs*</t>
  </si>
  <si>
    <t>Owned Annual Operating Costs*</t>
  </si>
  <si>
    <t>Lease Annual Costs**</t>
  </si>
  <si>
    <t>Airfield Pavements</t>
  </si>
  <si>
    <t>Flood Control and Navigation</t>
  </si>
  <si>
    <t>Harbors and Ports</t>
  </si>
  <si>
    <t>Miscellaneous Military Facilities</t>
  </si>
  <si>
    <t>Monuments and Memorials</t>
  </si>
  <si>
    <t>Parking Structures</t>
  </si>
  <si>
    <t>Power Development and Distribution</t>
  </si>
  <si>
    <t>Railroads</t>
  </si>
  <si>
    <t>Reclamation and Irrigation</t>
  </si>
  <si>
    <t>Roads and Bridges</t>
  </si>
  <si>
    <t>Space Exploration Structures</t>
  </si>
  <si>
    <t>Utility Systems</t>
  </si>
  <si>
    <t>Weapons Ranges</t>
  </si>
  <si>
    <t xml:space="preserve"> Owned Acres**</t>
  </si>
  <si>
    <t xml:space="preserve"> Leased Acres</t>
  </si>
  <si>
    <t>Owned Acres*</t>
  </si>
  <si>
    <t>Leased Acres</t>
  </si>
  <si>
    <t>Historical Status</t>
  </si>
  <si>
    <t>Building</t>
  </si>
  <si>
    <t>Land</t>
  </si>
  <si>
    <t>Structure</t>
  </si>
  <si>
    <t>Evaluated, Not Historic</t>
  </si>
  <si>
    <t>National Historic Landmark (NHL)</t>
  </si>
  <si>
    <t>National Register Eligible (NRE)</t>
  </si>
  <si>
    <t>National Register Listed (NRL)</t>
  </si>
  <si>
    <t>Non-contributing element of NHL/NRL district</t>
  </si>
  <si>
    <t>Not Evaluated</t>
  </si>
  <si>
    <t>Leased Annual Operating Costs*</t>
  </si>
  <si>
    <t xml:space="preserve">744,701,072 </t>
  </si>
  <si>
    <t xml:space="preserve">$8,942,748,438 </t>
  </si>
  <si>
    <t xml:space="preserve"> 734,154,833 </t>
  </si>
  <si>
    <t xml:space="preserve">$9,120,363,034 </t>
  </si>
  <si>
    <t>U.S. and U.S. Territories</t>
  </si>
  <si>
    <t>All Other****</t>
  </si>
  <si>
    <t>Leased Costs/ SF*</t>
  </si>
  <si>
    <t>Office Square Feet</t>
  </si>
  <si>
    <t>Warehouse Square Feet</t>
  </si>
  <si>
    <t>Index of Tables</t>
  </si>
  <si>
    <t>Department of Agriculture</t>
  </si>
  <si>
    <t>Air Force Department**</t>
  </si>
  <si>
    <t>Army Department**</t>
  </si>
  <si>
    <t>Department of Commerce</t>
  </si>
  <si>
    <t>Department of Energy</t>
  </si>
  <si>
    <t>Department of Health and Human Services</t>
  </si>
  <si>
    <t>Department of Homeland Security</t>
  </si>
  <si>
    <t>Department of the Interior</t>
  </si>
  <si>
    <t>Department of Justice</t>
  </si>
  <si>
    <t>Department of Labor</t>
  </si>
  <si>
    <t>Navy Department**</t>
  </si>
  <si>
    <t>Department of State</t>
  </si>
  <si>
    <t>Department of Transportation</t>
  </si>
  <si>
    <t>Department of the Treasury</t>
  </si>
  <si>
    <t>Department of Veterans Affairs</t>
  </si>
  <si>
    <t>United States Agency for International Development</t>
  </si>
  <si>
    <t>Department or Agency</t>
  </si>
  <si>
    <t>Air Force Department***</t>
  </si>
  <si>
    <t>Army Department***</t>
  </si>
  <si>
    <t>Department of Interior</t>
  </si>
  <si>
    <t>Navy Department***</t>
  </si>
  <si>
    <t>Air Force Department*</t>
  </si>
  <si>
    <t>Army Department*</t>
  </si>
  <si>
    <t>Navy Department*</t>
  </si>
  <si>
    <t>Owned Annual Operating Costs/ Square Feet**</t>
  </si>
  <si>
    <t xml:space="preserve"> Leased Annual Costs/ Square Feet***</t>
  </si>
  <si>
    <t>Leased Annual Costs/ Square Feet***</t>
  </si>
  <si>
    <t>AOC****</t>
  </si>
  <si>
    <t>Table 1</t>
  </si>
  <si>
    <t>Table 2</t>
  </si>
  <si>
    <t>Table 3</t>
  </si>
  <si>
    <t>Table 4</t>
  </si>
  <si>
    <t>Table 5</t>
  </si>
  <si>
    <t>Table 6</t>
  </si>
  <si>
    <t>Table 7</t>
  </si>
  <si>
    <t>Table 8</t>
  </si>
  <si>
    <t>Table 9</t>
  </si>
  <si>
    <t>Table 10</t>
  </si>
  <si>
    <t>Table 11</t>
  </si>
  <si>
    <t>Table 12</t>
  </si>
  <si>
    <t>Table 13</t>
  </si>
  <si>
    <t>Table 14</t>
  </si>
  <si>
    <t>Table 15</t>
  </si>
  <si>
    <t>Table 16</t>
  </si>
  <si>
    <t>Table 17</t>
  </si>
  <si>
    <t>Table 18</t>
  </si>
  <si>
    <t>Table 19</t>
  </si>
  <si>
    <t>Table 20</t>
  </si>
  <si>
    <t>FY 2015</t>
  </si>
  <si>
    <t>Table 7: FY 2015 U.S. and U.S. Territories Buildings Square Footage (SF) and Costs by Agency†</t>
  </si>
  <si>
    <t>Table 8: FY 2015 U.S. and U.S. Territories - Utilization of Buildings†</t>
  </si>
  <si>
    <t>Table 12: FY 2015 U.S. and U.S. Territories - Land Acreage and Costs by Agency†</t>
  </si>
  <si>
    <t>Table 14: FY 2015 U.S. and U.S. Territories - Number of Dispositions by Agency†</t>
  </si>
  <si>
    <t>Table 19: FY 2014 U.S. and U.S. Territories -  Historic Designation by Agency†*</t>
  </si>
  <si>
    <t>FY 2015 Federal Real Property Profile (FRPP) Open Data Set</t>
  </si>
  <si>
    <t xml:space="preserve"> FY 2013 - FY 2015 - Key Statistics</t>
  </si>
  <si>
    <t xml:space="preserve"> FY 2013 - FY 2015 - Cost per Square Feet of Buildings</t>
  </si>
  <si>
    <t xml:space="preserve"> FY 2013 - FY 2015 - Buildings Real Property Use by Square Footage and Costs</t>
  </si>
  <si>
    <t xml:space="preserve"> FY 2013 - FY 2015 - Buildings Real Property Use Trend by Square Footage and Costs</t>
  </si>
  <si>
    <t xml:space="preserve"> FY 2015 - Buildings Square Footage and Costs by Agency</t>
  </si>
  <si>
    <t xml:space="preserve"> FY 2015 - Utilization of Buildings</t>
  </si>
  <si>
    <t xml:space="preserve"> FY 2015 - Structures Real Property Use by Number and Costs</t>
  </si>
  <si>
    <t xml:space="preserve"> FY 2015 - Land Acreage and Costs by Agency</t>
  </si>
  <si>
    <t xml:space="preserve"> FY 2015 - State Total Land Acreage</t>
  </si>
  <si>
    <t xml:space="preserve"> FY 2015 - Number of Dispositions by Agency</t>
  </si>
  <si>
    <t>US Territory</t>
  </si>
  <si>
    <t>Actual Sales Price</t>
  </si>
  <si>
    <t xml:space="preserve">Total </t>
  </si>
  <si>
    <t>Future Mission Need</t>
  </si>
  <si>
    <t>Current Mission Need</t>
  </si>
  <si>
    <t>Renewable Energy System</t>
  </si>
  <si>
    <t>Public Facing Facility</t>
  </si>
  <si>
    <t>Land Port of Entry</t>
  </si>
  <si>
    <t>Facility Security</t>
  </si>
  <si>
    <t>Child Care Center</t>
  </si>
  <si>
    <t>Border/Inspection Station</t>
  </si>
  <si>
    <t>Aviation Security Related</t>
  </si>
  <si>
    <t xml:space="preserve"> 694,689,860 </t>
  </si>
  <si>
    <t xml:space="preserve">$7,741,596,339 </t>
  </si>
  <si>
    <t>Public Facing Facility*****</t>
  </si>
  <si>
    <t>Facility Security*****</t>
  </si>
  <si>
    <t>Child Care Center*****</t>
  </si>
  <si>
    <t>Land Port of Entry*****</t>
  </si>
  <si>
    <t>Aviation Security Related*****</t>
  </si>
  <si>
    <t>FY 2013 SF**</t>
  </si>
  <si>
    <t>FY 2013 AOC***</t>
  </si>
  <si>
    <t>FY 2014 SF**</t>
  </si>
  <si>
    <t>FY 2014 AOC***</t>
  </si>
  <si>
    <t>FY 2015 SF**</t>
  </si>
  <si>
    <t>FY 2015 AOC***</t>
  </si>
  <si>
    <t xml:space="preserve">Industrial </t>
  </si>
  <si>
    <t xml:space="preserve">Navigation and Traffic Aids </t>
  </si>
  <si>
    <t>Recreational</t>
  </si>
  <si>
    <t xml:space="preserve">Research and Development </t>
  </si>
  <si>
    <t xml:space="preserve">Service </t>
  </si>
  <si>
    <t>Storage</t>
  </si>
  <si>
    <t>Disposition Method</t>
  </si>
  <si>
    <t>Abandonment</t>
  </si>
  <si>
    <t>Demolition</t>
  </si>
  <si>
    <t>Exchange</t>
  </si>
  <si>
    <t>Federal Transfer</t>
  </si>
  <si>
    <t>Health or Educational Use</t>
  </si>
  <si>
    <t>Historic Monuments</t>
  </si>
  <si>
    <t>Homeless Assistance</t>
  </si>
  <si>
    <t>Lease Expiration</t>
  </si>
  <si>
    <t>Lease Termination</t>
  </si>
  <si>
    <t>Loss due to Deterioration</t>
  </si>
  <si>
    <t>Loss due to Disaster</t>
  </si>
  <si>
    <t>Negotiated Sale</t>
  </si>
  <si>
    <t>Negotiated Sales to Public Agencies</t>
  </si>
  <si>
    <t>Public Benefit Conveyance</t>
  </si>
  <si>
    <t>Public Sale</t>
  </si>
  <si>
    <t>Reversion to Prior Owner</t>
  </si>
  <si>
    <t>Sale</t>
  </si>
  <si>
    <t>US Territories</t>
  </si>
  <si>
    <t>Surplus*</t>
  </si>
  <si>
    <t>Border/ Inspection Station*****</t>
  </si>
  <si>
    <t>***** New real property use category for FY 2015.</t>
  </si>
  <si>
    <t>Table 21: FY 2015 U.S. and U.S. Territories - Buildings Repair Needs†</t>
  </si>
  <si>
    <t>Table 22: FY 2015 U.S. and U.S. Territories - Structures Repair Needs†</t>
  </si>
  <si>
    <t>Table 21</t>
  </si>
  <si>
    <t>Table 22</t>
  </si>
  <si>
    <t xml:space="preserve"> FY 2015 - Repair Needs of Buildings</t>
  </si>
  <si>
    <t xml:space="preserve"> FY 2015 - Repair Needs of Structures</t>
  </si>
  <si>
    <t>FY 2015 Federal Real Property Profile (FRPP) Open Data Set*</t>
  </si>
  <si>
    <t xml:space="preserve">* Examples of "Other" include abandonment, loss due to natural disaster, and loss due to natural deterioration. </t>
  </si>
  <si>
    <t>Total Structures Repair Needs**</t>
  </si>
  <si>
    <t xml:space="preserve">Note, it is difficult to compare owned and leased annual operating costs (AOC) due to their make-up.  Owned AOC only includes operations and maintenance costs, whereas leased AOC also includes rent to capture the full cost of the asset. </t>
  </si>
  <si>
    <t xml:space="preserve">* The data in this summary report focuses on FRPP data in U.S. and U.S. territories. </t>
  </si>
  <si>
    <t>**** AOC refers to annual operating costs.</t>
  </si>
  <si>
    <t>† All real property data from the CFO Act agencies required to submit data to the FRPP.</t>
  </si>
  <si>
    <t>** Includes federal government owned, foreign government owned, museum trust, and state government owned, and leased assets.</t>
  </si>
  <si>
    <t>*** AOC refers to annual operating costs.  AOC Includes operations and maintenance costs and rent.</t>
  </si>
  <si>
    <t>** Includes federal government owned, foreign government owned,  museum trust, and state government owned.</t>
  </si>
  <si>
    <t>*** Includes federal government owned, museum trust, state government owned, withdrawn land, and leased.  DOES NOT INCLUDE PUBLIC DOMAIN LAND.</t>
  </si>
  <si>
    <t>*** Includes operations and maintenance costs and rent.</t>
  </si>
  <si>
    <t>* For detailed definitions of real property use categories of buildings, see FRPP data dictionary, www.gsa.gov/datadictionary.</t>
  </si>
  <si>
    <t>* Includes federal government owned, foreign government owned,  museum trust, and state government owned and leased assets.</t>
  </si>
  <si>
    <t>** Department of Defense.</t>
  </si>
  <si>
    <t>* Includes federal government owned, foreign government owned, museum trust, state government owned, and leased assets.</t>
  </si>
  <si>
    <t>* Includes operations and maintenance costs and rent.</t>
  </si>
  <si>
    <t>*** Department of Defense.</t>
  </si>
  <si>
    <t>** Includes federal government owned, museum trust, state government owned.</t>
  </si>
  <si>
    <t>** Includes federal government owned, foreign government owned, museum trust, state government owned.</t>
  </si>
  <si>
    <t>* Includes federal government owned, foreign government owned, museum trust, state government owned, and leased.</t>
  </si>
  <si>
    <t>** Includes operations and maintenance costs and rent.</t>
  </si>
  <si>
    <t>** Includes federal government owned, foreign government owned, museum trust, state government owned, withdrawn land, and leased.  DOES NOT INCLUDE PUBLIC DOMAIN LAND.</t>
  </si>
  <si>
    <t>* Department of Defense.</t>
  </si>
  <si>
    <t>* Sustainability is reported for all buildings above 5,000 SF.</t>
  </si>
  <si>
    <t>* New data element for FY 2015.</t>
  </si>
  <si>
    <t>* Includes federal government owned, foreign government owned,  museum trust, and state government owned.</t>
  </si>
  <si>
    <t>** Repair Needs are only a required data element for owned assets.</t>
  </si>
  <si>
    <t>Number of Leased Structures</t>
  </si>
  <si>
    <t xml:space="preserve"> Number of Owned Structures**</t>
  </si>
  <si>
    <t>Number of Owned Structures*</t>
  </si>
  <si>
    <t xml:space="preserve">Number of Assets </t>
  </si>
  <si>
    <r>
      <t xml:space="preserve">*This data is provided in accordance with OMB Memorandum M-13-13, </t>
    </r>
    <r>
      <rPr>
        <i/>
        <sz val="10"/>
        <rFont val="Calibri"/>
        <family val="2"/>
        <scheme val="minor"/>
      </rPr>
      <t>Open Data Policy-Managing Information as an Asset</t>
    </r>
    <r>
      <rPr>
        <sz val="10"/>
        <rFont val="Calibri"/>
        <family val="2"/>
        <scheme val="minor"/>
      </rPr>
      <t xml:space="preserve"> (May 9, 2013)</t>
    </r>
  </si>
  <si>
    <t>FY 2012</t>
  </si>
  <si>
    <t xml:space="preserve"> FY 2012 - FY 2015 -  Office Square Footage Trend by Agency</t>
  </si>
  <si>
    <t xml:space="preserve"> FY 2012 - FY 2015 -  Warehouse Square Footage Trend by Agency</t>
  </si>
  <si>
    <t>% Change FY 2012 - FY 2015</t>
  </si>
  <si>
    <t xml:space="preserve"> Number of Owned Buildings*</t>
  </si>
  <si>
    <t>Total Buildings Repair Needs**</t>
  </si>
  <si>
    <t>Total NHL and NRL Assets</t>
  </si>
  <si>
    <t xml:space="preserve"> Number of Owned Buildings**</t>
  </si>
  <si>
    <t>Number of Leased Buildings</t>
  </si>
  <si>
    <t xml:space="preserve"> FY 2015 - Historic Designation by Number of Assets</t>
  </si>
  <si>
    <t>**** The All Other category is defined as "buildings that cannot be classified elsewhere."</t>
  </si>
  <si>
    <t>Table 6: FY 2012 - FY 2015 U.S. and U.S. Territories - Warehouse Square Footage Trend by Agency†*</t>
  </si>
  <si>
    <t>Table 11: FY 2015 U.S. and U.S. Territories - Structures Real Property Use by Number and Costs†</t>
  </si>
  <si>
    <t>*** The All Other category is defined as "structures that cannot be classified elsewhere."</t>
  </si>
  <si>
    <t>Table 13: FY 2015 U.S. and U.S. Territories - Total Land Acreage†</t>
  </si>
  <si>
    <t>* Includes federal government owned, museum trust, state government owned, and withdrawn land.  DOES NOT INCLUDE PUBLIC DOMAIN LAND.</t>
  </si>
  <si>
    <t>Table 18: FY 2015 U.S. and U.S. Territories - National Historical Landmark and National Register Listed by State†*</t>
  </si>
  <si>
    <t>Table 19: FY 2015 U.S. and U.S. Territories - Number of Sustainable Buildings by Agency†*</t>
  </si>
  <si>
    <t>Table 20: FY 2013 - 2015 U.S. and U.S. Territories - Asset Status by Number of Assets†</t>
  </si>
  <si>
    <t>Table 23</t>
  </si>
  <si>
    <t>Table 24</t>
  </si>
  <si>
    <t xml:space="preserve"> FY 2015 - Dispositions of Buildings</t>
  </si>
  <si>
    <t xml:space="preserve"> FY 2015 - Dispositions of Structures</t>
  </si>
  <si>
    <t xml:space="preserve"> FY 2015 - Dispositions of Land</t>
  </si>
  <si>
    <t>Table 15: FY 2015 U.S. and U.S. Territories -Buildings Dispositions by Method†</t>
  </si>
  <si>
    <t>Table 16: FY 2015 U.S. and U.S. Territories - Structures Dispositions by Method†</t>
  </si>
  <si>
    <t>Table 16: FY 2015 U.S. and U.S. Territories - Land Dispositions by Method†</t>
  </si>
  <si>
    <t>FY 2015 Owned Annual Operating Costs</t>
  </si>
  <si>
    <t>FY 2015 Leased Annual Costs</t>
  </si>
  <si>
    <t>Number of Structures</t>
  </si>
  <si>
    <t>Number of Land Parcels</t>
  </si>
  <si>
    <t>Number of Sustainable Buildings</t>
  </si>
  <si>
    <t xml:space="preserve"> FY 2015 - Total Buildings Square Footage</t>
  </si>
  <si>
    <t>** Includes federal government owned, foreign government owned, museum trust, and state government owned.</t>
  </si>
  <si>
    <t>Table 1: FY 2013 - FY 2015 U.S. and U.S. Territories - Key Statistics†*</t>
  </si>
  <si>
    <t>Table 2: FY 2013- FY 2015 U.S. and U.S. Territories - Cost per Square Feet of Buildings†</t>
  </si>
  <si>
    <t>* For detailed definitions of real property use categories of buildings, see FRPP data dictionary.</t>
  </si>
  <si>
    <t>Table 5: FY 2012 - FY 2015 U.S. and U.S. Territories - Office Square Footage Trend by Agency†*</t>
  </si>
  <si>
    <t>Table 9: FY 2015 U.S. and U.S. Territories - U.S. Total Buildings Square Footage (SF)†</t>
  </si>
  <si>
    <t>Table 10: FY 2015 U.S. and U.S. Territories - Number of Structures and Costs by Agency†</t>
  </si>
  <si>
    <t>Other*</t>
  </si>
  <si>
    <t xml:space="preserve">* Examples of "other" include abandonment, loss due to natural disaster, and loss due to natural deterioration. </t>
  </si>
  <si>
    <t>* Historic designation is reported on all owned buildings, structures, and land assets, except those assets that have been evaluated and for which disclosure of historic status is restricted based upon EO 13007 and Section 304 of the National Historic Preservation Act.   Generally, properties eligible for listing in the National Register are at least 50 years old. Properties less than 50 years of age must be exceptionally important to be considered eligible for listing.</t>
  </si>
  <si>
    <t>* Historic designation is reported on all owned buildings, structures, and land assets, except those assets that have been evaluated and for which disclosure of historic status is restricted based upon Executive Order 13007 and Section 304 of the National Historic Preservation Act.   Generally, properties eligible for listing in the National Register are at least 50 years old. Properties less than 50 years of age must be exceptionally important to be considered eligible for listing.</t>
  </si>
  <si>
    <t xml:space="preserve"> Table 3: FY 2015 U.S. and U.S. Territories - Buildings Real Property Use by Square Footage and Costs†</t>
  </si>
  <si>
    <t xml:space="preserve"> FY 2015 - National Historical Landmark and National Register Listed by State</t>
  </si>
  <si>
    <t xml:space="preserve"> FY 2015 - Historic Designation by Agency</t>
  </si>
  <si>
    <t xml:space="preserve"> FY 2015 - Number of Structures and Costs by Agency</t>
  </si>
  <si>
    <t xml:space="preserve"> FY 2015 - Asset Status by Number of Assets</t>
  </si>
  <si>
    <t>Table 4: FY 2013 - FY 2015 U.S. and U.S. Territories - Buildings Real Property Use Trend by Square Footage (SF) and Annual Operating Costs (AOC)†</t>
  </si>
  <si>
    <t>* Historic designation is  reported on all owned buildings, structures, and land assets, except those assets that have been evaluated and for which disclosure of historic status is restricted based upon Executive Order 13007 and Section 304 of the National Historic Preservation Act.   Generally, properties eligible for listing in the National Register are at least 50 years old. Properties less than 50 years of age must be exceptionally important to be considered eligible for listing.</t>
  </si>
  <si>
    <t xml:space="preserve"> FY 2014 - FY 2015 - Number of Sustainable Buildings by Agency</t>
  </si>
  <si>
    <t>Table 17: FY 2015 U.S. and U.S. Territories - Historic Designation by Number of Assets†*</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</si>
</sst>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5" formatCode="&quot;$&quot;#,##0_);\(&quot;$&quot;#,##0\)"/>
    <numFmt numFmtId="7" formatCode="&quot;$&quot;#,##0.00_);\(&quot;$&quot;#,##0.00\)"/>
    <numFmt numFmtId="44" formatCode="_(&quot;$&quot;* #,##0.00_);_(&quot;$&quot;* \(#,##0.00\);_(&quot;$&quot;* &quot;-&quot;??_);_(@_)"/>
    <numFmt numFmtId="43" formatCode="_(* #,##0.00_);_(* \(#,##0.00\);_(* &quot;-&quot;??_);_(@_)"/>
    <numFmt numFmtId="164" formatCode="_(* #,##0_);_(* \(#,##0\);_(* &quot;-&quot;??_);_(@_)"/>
    <numFmt numFmtId="165" formatCode="&quot;$&quot;#,##0"/>
    <numFmt numFmtId="166" formatCode="_(&quot;$&quot;* #,##0_);_(&quot;$&quot;* \(#,##0\);_(&quot;$&quot;* &quot;-&quot;??_);_(@_)"/>
    <numFmt numFmtId="167" formatCode="\$#,##0_);\(\$#,##0\)"/>
    <numFmt numFmtId="168" formatCode="&quot;$&quot;#,##0.00"/>
    <numFmt numFmtId="169" formatCode="0.0%"/>
    <numFmt numFmtId="170" formatCode="[$-409]mmmm\ d\,\ yyyy;@"/>
  </numFmts>
  <fonts count="53" x14ac:knownFonts="1">
    <font>
      <sz val="11"/>
      <color theme="1"/>
      <name val="Arial"/>
      <family val="2"/>
    </font>
    <font>
      <sz val="12"/>
      <color theme="1"/>
      <name val="Arial"/>
      <family val="2"/>
    </font>
    <font>
      <sz val="11"/>
      <color theme="1"/>
      <name val="Arial"/>
      <family val="2"/>
    </font>
    <font>
      <sz val="10"/>
      <color theme="1"/>
      <name val="Arial"/>
      <family val="2"/>
    </font>
    <font>
      <sz val="12"/>
      <color theme="1"/>
      <name val="Arial"/>
      <family val="2"/>
    </font>
    <font>
      <sz val="10"/>
      <color indexed="8"/>
      <name val="Arial"/>
      <family val="2"/>
    </font>
    <font>
      <b/>
      <sz val="10"/>
      <name val="Arial"/>
      <family val="2"/>
    </font>
    <font>
      <b/>
      <sz val="10"/>
      <color theme="1"/>
      <name val="Arial"/>
      <family val="2"/>
    </font>
    <font>
      <sz val="10"/>
      <color rgb="FF000000"/>
      <name val="Arial"/>
      <family val="2"/>
    </font>
    <font>
      <sz val="10"/>
      <color rgb="FFC00000"/>
      <name val="Arial"/>
      <family val="2"/>
    </font>
    <font>
      <b/>
      <sz val="10"/>
      <color rgb="FFC00000"/>
      <name val="Arial"/>
      <family val="2"/>
    </font>
    <font>
      <sz val="10"/>
      <name val="Arial"/>
      <family val="2"/>
    </font>
    <font>
      <b/>
      <sz val="12.5"/>
      <color theme="1"/>
      <name val="Arial"/>
      <family val="2"/>
    </font>
    <font>
      <b/>
      <sz val="10"/>
      <color indexed="8"/>
      <name val="Arial"/>
      <family val="2"/>
    </font>
    <font>
      <sz val="11"/>
      <name val="Calibri"/>
      <family val="2"/>
      <scheme val="minor"/>
    </font>
    <font>
      <sz val="28"/>
      <color theme="1"/>
      <name val="Arial"/>
      <family val="2"/>
    </font>
    <font>
      <sz val="24"/>
      <color theme="1"/>
      <name val="Arial"/>
      <family val="2"/>
    </font>
    <font>
      <sz val="22"/>
      <color theme="0"/>
      <name val="Arial"/>
      <family val="2"/>
    </font>
    <font>
      <sz val="22"/>
      <color theme="1"/>
      <name val="Arial"/>
      <family val="2"/>
    </font>
    <font>
      <b/>
      <sz val="28"/>
      <color theme="1"/>
      <name val="Arial"/>
      <family val="2"/>
    </font>
    <font>
      <sz val="10"/>
      <color theme="1"/>
      <name val="Arial Unicode MS"/>
      <family val="2"/>
    </font>
    <font>
      <sz val="10"/>
      <color theme="1"/>
      <name val="Calibri"/>
      <family val="2"/>
      <scheme val="minor"/>
    </font>
    <font>
      <b/>
      <sz val="10"/>
      <color theme="1"/>
      <name val="Calibri"/>
      <family val="2"/>
      <scheme val="minor"/>
    </font>
    <font>
      <b/>
      <sz val="10"/>
      <name val="Calibri"/>
      <family val="2"/>
      <scheme val="minor"/>
    </font>
    <font>
      <sz val="11"/>
      <color theme="1"/>
      <name val="Calibri"/>
      <family val="2"/>
      <scheme val="minor"/>
    </font>
    <font>
      <b/>
      <sz val="14"/>
      <color theme="1"/>
      <name val="Calibri"/>
      <family val="2"/>
      <scheme val="minor"/>
    </font>
    <font>
      <b/>
      <sz val="14"/>
      <name val="Calibri"/>
      <family val="2"/>
      <scheme val="minor"/>
    </font>
    <font>
      <sz val="10"/>
      <name val="Calibri"/>
      <family val="2"/>
      <scheme val="minor"/>
    </font>
    <font>
      <b/>
      <sz val="12"/>
      <name val="Calibri"/>
      <family val="2"/>
      <scheme val="minor"/>
    </font>
    <font>
      <sz val="12"/>
      <color theme="1"/>
      <name val="Calibri"/>
      <family val="2"/>
      <scheme val="minor"/>
    </font>
    <font>
      <sz val="12"/>
      <name val="Calibri"/>
      <family val="2"/>
      <scheme val="minor"/>
    </font>
    <font>
      <sz val="10"/>
      <color rgb="FFC00000"/>
      <name val="Calibri"/>
      <family val="2"/>
      <scheme val="minor"/>
    </font>
    <font>
      <b/>
      <sz val="11"/>
      <color theme="1"/>
      <name val="Calibri"/>
      <family val="2"/>
      <scheme val="minor"/>
    </font>
    <font>
      <b/>
      <sz val="11"/>
      <name val="Calibri"/>
      <family val="2"/>
      <scheme val="minor"/>
    </font>
    <font>
      <b/>
      <sz val="11"/>
      <color rgb="FFC00000"/>
      <name val="Calibri"/>
      <family val="2"/>
      <scheme val="minor"/>
    </font>
    <font>
      <b/>
      <sz val="11"/>
      <color rgb="FF000000"/>
      <name val="Calibri"/>
      <family val="2"/>
      <scheme val="minor"/>
    </font>
    <font>
      <sz val="11"/>
      <color rgb="FFC00000"/>
      <name val="Calibri"/>
      <family val="2"/>
      <scheme val="minor"/>
    </font>
    <font>
      <sz val="11"/>
      <color rgb="FFFF0000"/>
      <name val="Calibri"/>
      <family val="2"/>
      <scheme val="minor"/>
    </font>
    <font>
      <b/>
      <sz val="14"/>
      <color indexed="8"/>
      <name val="Calibri"/>
      <family val="2"/>
      <scheme val="minor"/>
    </font>
    <font>
      <b/>
      <sz val="11"/>
      <color indexed="8"/>
      <name val="Calibri"/>
      <family val="2"/>
      <scheme val="minor"/>
    </font>
    <font>
      <sz val="11"/>
      <color rgb="FF000000"/>
      <name val="Calibri"/>
      <family val="2"/>
      <scheme val="minor"/>
    </font>
    <font>
      <b/>
      <sz val="11"/>
      <color rgb="FFFF0000"/>
      <name val="Calibri"/>
      <family val="2"/>
      <scheme val="minor"/>
    </font>
    <font>
      <sz val="14"/>
      <color theme="1"/>
      <name val="Calibri"/>
      <family val="2"/>
      <scheme val="minor"/>
    </font>
    <font>
      <sz val="14"/>
      <color rgb="FFC00000"/>
      <name val="Calibri"/>
      <family val="2"/>
      <scheme val="minor"/>
    </font>
    <font>
      <sz val="11"/>
      <color theme="3"/>
      <name val="Calibri"/>
      <family val="2"/>
      <scheme val="minor"/>
    </font>
    <font>
      <sz val="24"/>
      <color theme="0"/>
      <name val="Calibri"/>
      <family val="2"/>
      <scheme val="minor"/>
    </font>
    <font>
      <b/>
      <sz val="14"/>
      <color rgb="FFC00000"/>
      <name val="Calibri"/>
      <family val="2"/>
      <scheme val="minor"/>
    </font>
    <font>
      <i/>
      <sz val="10"/>
      <name val="Calibri"/>
      <family val="2"/>
      <scheme val="minor"/>
    </font>
    <font>
      <b/>
      <sz val="11"/>
      <color theme="1"/>
      <name val="Arial"/>
      <family val="2"/>
    </font>
    <font>
      <sz val="11"/>
      <color rgb="FFC00000"/>
      <name val="Arial"/>
      <family val="2"/>
    </font>
    <font>
      <b/>
      <sz val="11"/>
      <color rgb="FFC00000"/>
      <name val="Arial"/>
      <family val="2"/>
    </font>
    <font>
      <b/>
      <sz val="11"/>
      <name val="Arial"/>
      <family val="2"/>
    </font>
    <font>
      <b/>
      <sz val="10"/>
      <color rgb="FF333333"/>
      <name val="Verdana"/>
      <family val="2"/>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theme="4" tint="-0.249977111117893"/>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theme="4"/>
      </right>
      <top style="thin">
        <color theme="4"/>
      </top>
      <bottom style="thin">
        <color theme="4"/>
      </bottom>
      <diagonal/>
    </border>
    <border>
      <left style="medium">
        <color indexed="64"/>
      </left>
      <right style="thin">
        <color theme="4"/>
      </right>
      <top style="thin">
        <color theme="4"/>
      </top>
      <bottom/>
      <diagonal/>
    </border>
    <border>
      <left style="medium">
        <color indexed="64"/>
      </left>
      <right style="thin">
        <color theme="4"/>
      </right>
      <top/>
      <bottom style="thin">
        <color theme="4"/>
      </bottom>
      <diagonal/>
    </border>
    <border>
      <left style="thin">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theme="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theme="4"/>
      </left>
      <right style="thin">
        <color theme="4"/>
      </right>
      <top style="thin">
        <color theme="4"/>
      </top>
      <bottom style="thin">
        <color theme="4"/>
      </bottom>
      <diagonal/>
    </border>
    <border>
      <left style="thin">
        <color theme="4"/>
      </left>
      <right style="thin">
        <color theme="4"/>
      </right>
      <top style="medium">
        <color indexed="64"/>
      </top>
      <bottom style="medium">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theme="4"/>
      </top>
      <bottom style="thin">
        <color theme="4"/>
      </bottom>
      <diagonal/>
    </border>
    <border>
      <left style="medium">
        <color indexed="64"/>
      </left>
      <right style="medium">
        <color indexed="64"/>
      </right>
      <top style="thin">
        <color theme="4"/>
      </top>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theme="4"/>
      </bottom>
      <diagonal/>
    </border>
    <border>
      <left/>
      <right style="thin">
        <color theme="4"/>
      </right>
      <top style="thin">
        <color theme="4"/>
      </top>
      <bottom style="thin">
        <color theme="4"/>
      </bottom>
      <diagonal/>
    </border>
    <border>
      <left/>
      <right style="thin">
        <color theme="4"/>
      </right>
      <top style="thin">
        <color theme="4"/>
      </top>
      <bottom/>
      <diagonal/>
    </border>
    <border>
      <left/>
      <right style="thin">
        <color theme="4"/>
      </right>
      <top style="medium">
        <color indexed="64"/>
      </top>
      <bottom style="medium">
        <color indexed="64"/>
      </bottom>
      <diagonal/>
    </border>
  </borders>
  <cellStyleXfs count="18">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4" fillId="0" borderId="0"/>
    <xf numFmtId="0" fontId="5" fillId="0" borderId="0"/>
    <xf numFmtId="0" fontId="11" fillId="0" borderId="0"/>
    <xf numFmtId="43" fontId="1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1" fillId="0" borderId="0"/>
    <xf numFmtId="0" fontId="2" fillId="0" borderId="0"/>
    <xf numFmtId="0" fontId="2" fillId="0" borderId="0"/>
    <xf numFmtId="9" fontId="1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2" fillId="0" borderId="0"/>
  </cellStyleXfs>
  <cellXfs count="576">
    <xf numFmtId="0" fontId="0" fillId="0" borderId="0" xfId="0"/>
    <xf numFmtId="9" fontId="3" fillId="0" borderId="0" xfId="3" applyFont="1"/>
    <xf numFmtId="0" fontId="0" fillId="0" borderId="0" xfId="0" applyFont="1"/>
    <xf numFmtId="0" fontId="7" fillId="0" borderId="0" xfId="0" applyFont="1"/>
    <xf numFmtId="164" fontId="8" fillId="0" borderId="0" xfId="1" applyNumberFormat="1" applyFont="1" applyBorder="1"/>
    <xf numFmtId="164" fontId="8" fillId="0" borderId="0" xfId="2" applyNumberFormat="1" applyFont="1" applyBorder="1"/>
    <xf numFmtId="0" fontId="3" fillId="0" borderId="0" xfId="0" applyFont="1"/>
    <xf numFmtId="164" fontId="9" fillId="0" borderId="0" xfId="1" applyNumberFormat="1" applyFont="1" applyFill="1"/>
    <xf numFmtId="0" fontId="3" fillId="0" borderId="0" xfId="0" applyFont="1" applyFill="1"/>
    <xf numFmtId="0" fontId="9" fillId="0" borderId="0" xfId="0" applyFont="1" applyFill="1"/>
    <xf numFmtId="0" fontId="3" fillId="0" borderId="0" xfId="0" applyFont="1" applyBorder="1"/>
    <xf numFmtId="0" fontId="3" fillId="0" borderId="0" xfId="0" applyFont="1" applyFill="1" applyBorder="1"/>
    <xf numFmtId="164" fontId="3" fillId="0" borderId="0" xfId="1" applyNumberFormat="1" applyFont="1"/>
    <xf numFmtId="164" fontId="3" fillId="0" borderId="0" xfId="2" applyNumberFormat="1" applyFont="1"/>
    <xf numFmtId="164" fontId="9" fillId="0" borderId="0" xfId="2" applyNumberFormat="1" applyFont="1"/>
    <xf numFmtId="0" fontId="7" fillId="0" borderId="0" xfId="0" applyFont="1" applyBorder="1"/>
    <xf numFmtId="44" fontId="3" fillId="0" borderId="0" xfId="2" applyFont="1" applyBorder="1"/>
    <xf numFmtId="164" fontId="9" fillId="0" borderId="0" xfId="1" applyNumberFormat="1" applyFont="1" applyFill="1" applyBorder="1"/>
    <xf numFmtId="0" fontId="9" fillId="0" borderId="0" xfId="0" applyFont="1" applyBorder="1"/>
    <xf numFmtId="0" fontId="9" fillId="0" borderId="0" xfId="0" applyFont="1" applyFill="1" applyBorder="1"/>
    <xf numFmtId="0" fontId="7" fillId="0" borderId="0" xfId="0" applyFont="1" applyAlignment="1"/>
    <xf numFmtId="164" fontId="7" fillId="0" borderId="0" xfId="1" applyNumberFormat="1" applyFont="1"/>
    <xf numFmtId="166" fontId="3" fillId="0" borderId="0" xfId="2" applyNumberFormat="1" applyFont="1"/>
    <xf numFmtId="0" fontId="12" fillId="0" borderId="0" xfId="0" applyFont="1"/>
    <xf numFmtId="166" fontId="11" fillId="0" borderId="0" xfId="1" applyNumberFormat="1" applyFont="1" applyAlignment="1">
      <alignment horizontal="center"/>
    </xf>
    <xf numFmtId="0" fontId="7" fillId="0" borderId="0" xfId="0" applyFont="1" applyAlignment="1">
      <alignment vertical="center"/>
    </xf>
    <xf numFmtId="0" fontId="11" fillId="0" borderId="0" xfId="0" applyFont="1"/>
    <xf numFmtId="0" fontId="7" fillId="0" borderId="0" xfId="0" applyFont="1" applyFill="1" applyBorder="1"/>
    <xf numFmtId="0" fontId="3" fillId="0" borderId="0" xfId="0" applyFont="1" applyAlignment="1">
      <alignment horizontal="left"/>
    </xf>
    <xf numFmtId="3" fontId="3" fillId="0" borderId="0" xfId="0" applyNumberFormat="1" applyFont="1"/>
    <xf numFmtId="0" fontId="3" fillId="0" borderId="0" xfId="0" applyFont="1" applyAlignment="1">
      <alignment horizontal="left" indent="1"/>
    </xf>
    <xf numFmtId="0" fontId="11" fillId="0" borderId="0" xfId="6" applyFont="1" applyAlignment="1">
      <alignment wrapText="1"/>
    </xf>
    <xf numFmtId="0" fontId="11" fillId="0" borderId="0" xfId="6" applyFont="1"/>
    <xf numFmtId="0" fontId="9" fillId="0" borderId="0" xfId="0" applyFont="1"/>
    <xf numFmtId="166" fontId="9" fillId="0" borderId="0" xfId="2" applyNumberFormat="1" applyFont="1"/>
    <xf numFmtId="49" fontId="7" fillId="0" borderId="0" xfId="0" applyNumberFormat="1" applyFont="1" applyFill="1" applyBorder="1" applyAlignment="1">
      <alignment wrapText="1"/>
    </xf>
    <xf numFmtId="164" fontId="7" fillId="0" borderId="0" xfId="1" applyNumberFormat="1" applyFont="1" applyFill="1" applyBorder="1" applyAlignment="1">
      <alignment horizontal="right" wrapText="1"/>
    </xf>
    <xf numFmtId="166" fontId="7" fillId="0" borderId="0" xfId="2" applyNumberFormat="1" applyFont="1" applyFill="1" applyBorder="1" applyAlignment="1">
      <alignment horizontal="right" wrapText="1"/>
    </xf>
    <xf numFmtId="164" fontId="10" fillId="0" borderId="0" xfId="1" applyNumberFormat="1" applyFont="1" applyFill="1" applyBorder="1" applyAlignment="1">
      <alignment horizontal="right" wrapText="1"/>
    </xf>
    <xf numFmtId="166" fontId="10" fillId="0" borderId="0" xfId="2" applyNumberFormat="1" applyFont="1" applyFill="1" applyBorder="1" applyAlignment="1">
      <alignment horizontal="right" wrapText="1"/>
    </xf>
    <xf numFmtId="10" fontId="3" fillId="0" borderId="0" xfId="3" applyNumberFormat="1" applyFont="1"/>
    <xf numFmtId="164" fontId="3" fillId="0" borderId="0" xfId="0" applyNumberFormat="1" applyFont="1"/>
    <xf numFmtId="0" fontId="6" fillId="0" borderId="0" xfId="0" applyFont="1"/>
    <xf numFmtId="168" fontId="3" fillId="0" borderId="0" xfId="0" applyNumberFormat="1" applyFont="1" applyAlignment="1">
      <alignment horizontal="right"/>
    </xf>
    <xf numFmtId="0" fontId="13" fillId="0" borderId="0" xfId="5" applyFont="1"/>
    <xf numFmtId="164" fontId="7" fillId="0" borderId="0" xfId="1" applyNumberFormat="1" applyFont="1" applyBorder="1"/>
    <xf numFmtId="164" fontId="10" fillId="0" borderId="0" xfId="1" applyNumberFormat="1" applyFont="1" applyBorder="1"/>
    <xf numFmtId="164" fontId="3" fillId="0" borderId="0" xfId="1" applyNumberFormat="1" applyFont="1" applyBorder="1"/>
    <xf numFmtId="166" fontId="9" fillId="0" borderId="0" xfId="2" applyNumberFormat="1" applyFont="1" applyFill="1"/>
    <xf numFmtId="0" fontId="3" fillId="0" borderId="0" xfId="0" applyFont="1" applyBorder="1" applyAlignment="1">
      <alignment wrapText="1"/>
    </xf>
    <xf numFmtId="0" fontId="11" fillId="0" borderId="0" xfId="0" applyFont="1" applyAlignment="1">
      <alignment vertical="top" wrapText="1"/>
    </xf>
    <xf numFmtId="3" fontId="14" fillId="2" borderId="7" xfId="0" applyNumberFormat="1" applyFont="1" applyFill="1" applyBorder="1" applyAlignment="1"/>
    <xf numFmtId="3" fontId="14" fillId="2" borderId="8" xfId="0" applyNumberFormat="1" applyFont="1" applyFill="1" applyBorder="1" applyAlignment="1"/>
    <xf numFmtId="165" fontId="14" fillId="0" borderId="9" xfId="0" applyNumberFormat="1" applyFont="1" applyBorder="1" applyAlignment="1"/>
    <xf numFmtId="165" fontId="14" fillId="0" borderId="11" xfId="0" applyNumberFormat="1" applyFont="1" applyBorder="1" applyAlignment="1"/>
    <xf numFmtId="3" fontId="14" fillId="2" borderId="4" xfId="0" applyNumberFormat="1" applyFont="1" applyFill="1" applyBorder="1" applyAlignment="1"/>
    <xf numFmtId="3" fontId="14" fillId="2" borderId="6" xfId="0" applyNumberFormat="1" applyFont="1" applyFill="1" applyBorder="1" applyAlignment="1"/>
    <xf numFmtId="3" fontId="14" fillId="2" borderId="0" xfId="0" applyNumberFormat="1" applyFont="1" applyFill="1" applyBorder="1" applyAlignment="1"/>
    <xf numFmtId="165" fontId="14" fillId="0" borderId="10" xfId="0" applyNumberFormat="1" applyFont="1" applyBorder="1" applyAlignment="1"/>
    <xf numFmtId="3" fontId="14" fillId="2" borderId="5" xfId="0" applyNumberFormat="1" applyFont="1" applyFill="1" applyBorder="1" applyAlignment="1"/>
    <xf numFmtId="3" fontId="14" fillId="0" borderId="7" xfId="0" applyNumberFormat="1" applyFont="1" applyBorder="1" applyAlignment="1"/>
    <xf numFmtId="3" fontId="14" fillId="0" borderId="0" xfId="0" applyNumberFormat="1" applyFont="1" applyBorder="1" applyAlignment="1"/>
    <xf numFmtId="3" fontId="14" fillId="0" borderId="8" xfId="0" applyNumberFormat="1" applyFont="1" applyBorder="1" applyAlignment="1"/>
    <xf numFmtId="166" fontId="11" fillId="0" borderId="0" xfId="1" applyNumberFormat="1" applyFont="1" applyFill="1" applyBorder="1" applyAlignment="1">
      <alignment horizontal="center"/>
    </xf>
    <xf numFmtId="165" fontId="14" fillId="2" borderId="1" xfId="0" applyNumberFormat="1" applyFont="1" applyFill="1" applyBorder="1" applyAlignment="1"/>
    <xf numFmtId="165" fontId="14" fillId="2" borderId="2" xfId="0" applyNumberFormat="1" applyFont="1" applyFill="1" applyBorder="1" applyAlignment="1"/>
    <xf numFmtId="165" fontId="14" fillId="2" borderId="3" xfId="0" applyNumberFormat="1" applyFont="1" applyFill="1" applyBorder="1" applyAlignment="1"/>
    <xf numFmtId="0" fontId="2" fillId="0" borderId="0" xfId="17"/>
    <xf numFmtId="0" fontId="15" fillId="5" borderId="7" xfId="17" applyFont="1" applyFill="1" applyBorder="1" applyAlignment="1"/>
    <xf numFmtId="0" fontId="15" fillId="5" borderId="0" xfId="17" applyFont="1" applyFill="1" applyBorder="1" applyAlignment="1"/>
    <xf numFmtId="0" fontId="15" fillId="5" borderId="8" xfId="17" applyFont="1" applyFill="1" applyBorder="1" applyAlignment="1"/>
    <xf numFmtId="0" fontId="16" fillId="0" borderId="0" xfId="17" applyFont="1"/>
    <xf numFmtId="0" fontId="15" fillId="5" borderId="7" xfId="17" applyFont="1" applyFill="1" applyBorder="1" applyAlignment="1">
      <alignment horizontal="center"/>
    </xf>
    <xf numFmtId="0" fontId="15" fillId="5" borderId="0" xfId="17" applyFont="1" applyFill="1" applyBorder="1" applyAlignment="1">
      <alignment horizontal="center"/>
    </xf>
    <xf numFmtId="0" fontId="15" fillId="5" borderId="8" xfId="17" applyFont="1" applyFill="1" applyBorder="1" applyAlignment="1">
      <alignment horizontal="center"/>
    </xf>
    <xf numFmtId="0" fontId="18" fillId="0" borderId="0" xfId="17" applyFont="1"/>
    <xf numFmtId="0" fontId="15" fillId="3" borderId="7" xfId="17" applyFont="1" applyFill="1" applyBorder="1" applyAlignment="1">
      <alignment horizontal="center"/>
    </xf>
    <xf numFmtId="0" fontId="15" fillId="3" borderId="0" xfId="17" applyFont="1" applyFill="1" applyBorder="1" applyAlignment="1">
      <alignment horizontal="center"/>
    </xf>
    <xf numFmtId="0" fontId="15" fillId="3" borderId="8" xfId="17" applyFont="1" applyFill="1" applyBorder="1" applyAlignment="1">
      <alignment horizontal="center"/>
    </xf>
    <xf numFmtId="0" fontId="15" fillId="3" borderId="9" xfId="17" applyFont="1" applyFill="1" applyBorder="1" applyAlignment="1">
      <alignment horizontal="center"/>
    </xf>
    <xf numFmtId="0" fontId="15" fillId="3" borderId="10" xfId="17" applyFont="1" applyFill="1" applyBorder="1" applyAlignment="1">
      <alignment horizontal="center"/>
    </xf>
    <xf numFmtId="0" fontId="15" fillId="3" borderId="11" xfId="17" applyFont="1" applyFill="1" applyBorder="1" applyAlignment="1">
      <alignment horizontal="center"/>
    </xf>
    <xf numFmtId="0" fontId="3" fillId="0" borderId="0" xfId="0" applyFont="1" applyBorder="1" applyAlignment="1">
      <alignment horizontal="left" wrapText="1"/>
    </xf>
    <xf numFmtId="0" fontId="3" fillId="0" borderId="0" xfId="0" applyFont="1" applyFill="1" applyBorder="1" applyAlignment="1">
      <alignment horizontal="left" vertical="top" wrapText="1"/>
    </xf>
    <xf numFmtId="0" fontId="3" fillId="0" borderId="0" xfId="0" applyFont="1" applyAlignment="1">
      <alignment horizontal="left" wrapText="1"/>
    </xf>
    <xf numFmtId="0" fontId="11" fillId="0" borderId="0" xfId="0" applyFont="1" applyBorder="1" applyAlignment="1">
      <alignment horizontal="left" wrapText="1"/>
    </xf>
    <xf numFmtId="0" fontId="20" fillId="0" borderId="0" xfId="0" applyFont="1" applyFill="1" applyAlignment="1">
      <alignment wrapText="1"/>
    </xf>
    <xf numFmtId="10" fontId="21" fillId="0" borderId="0" xfId="3" applyNumberFormat="1" applyFont="1"/>
    <xf numFmtId="0" fontId="21" fillId="0" borderId="0" xfId="0" applyFont="1"/>
    <xf numFmtId="164" fontId="21" fillId="0" borderId="0" xfId="1" applyNumberFormat="1" applyFont="1"/>
    <xf numFmtId="0" fontId="21" fillId="0" borderId="0" xfId="0" applyFont="1" applyFill="1" applyBorder="1"/>
    <xf numFmtId="0" fontId="25" fillId="0" borderId="0" xfId="0" applyFont="1" applyAlignment="1">
      <alignment vertical="center"/>
    </xf>
    <xf numFmtId="0" fontId="21" fillId="0" borderId="0" xfId="0" applyFont="1" applyAlignment="1"/>
    <xf numFmtId="0" fontId="27" fillId="0" borderId="0" xfId="6" applyFont="1"/>
    <xf numFmtId="0" fontId="28" fillId="0" borderId="0" xfId="6" applyFont="1" applyAlignment="1">
      <alignment horizontal="center"/>
    </xf>
    <xf numFmtId="0" fontId="29" fillId="0" borderId="0" xfId="0" applyFont="1" applyFill="1"/>
    <xf numFmtId="0" fontId="27" fillId="0" borderId="0" xfId="6" applyFont="1" applyFill="1" applyBorder="1"/>
    <xf numFmtId="0" fontId="27" fillId="0" borderId="0" xfId="6" applyFont="1" applyFill="1"/>
    <xf numFmtId="0" fontId="30" fillId="0" borderId="0" xfId="6" applyFont="1" applyFill="1" applyBorder="1" applyAlignment="1"/>
    <xf numFmtId="0" fontId="29" fillId="0" borderId="0" xfId="0" applyFont="1"/>
    <xf numFmtId="0" fontId="30" fillId="0" borderId="0" xfId="6" applyFont="1" applyBorder="1" applyAlignment="1"/>
    <xf numFmtId="0" fontId="29" fillId="0" borderId="0" xfId="0" applyFont="1" applyAlignment="1"/>
    <xf numFmtId="0" fontId="25" fillId="0" borderId="0" xfId="0" applyFont="1" applyAlignment="1"/>
    <xf numFmtId="0" fontId="31" fillId="0" borderId="0" xfId="0" applyFont="1"/>
    <xf numFmtId="0" fontId="22" fillId="0" borderId="0" xfId="0" applyFont="1" applyAlignment="1">
      <alignment horizontal="left"/>
    </xf>
    <xf numFmtId="164" fontId="22" fillId="0" borderId="0" xfId="1" applyNumberFormat="1" applyFont="1"/>
    <xf numFmtId="0" fontId="24" fillId="0" borderId="0" xfId="0" applyFont="1"/>
    <xf numFmtId="9" fontId="24" fillId="0" borderId="0" xfId="3" applyFont="1"/>
    <xf numFmtId="0" fontId="32" fillId="0" borderId="0" xfId="0" applyFont="1"/>
    <xf numFmtId="166" fontId="21" fillId="0" borderId="0" xfId="2" applyNumberFormat="1" applyFont="1"/>
    <xf numFmtId="166" fontId="31" fillId="0" borderId="0" xfId="2" applyNumberFormat="1" applyFont="1"/>
    <xf numFmtId="49" fontId="32" fillId="0" borderId="27" xfId="0" applyNumberFormat="1" applyFont="1" applyFill="1" applyBorder="1" applyAlignment="1">
      <alignment horizontal="center" wrapText="1"/>
    </xf>
    <xf numFmtId="164" fontId="33" fillId="0" borderId="28" xfId="1" applyNumberFormat="1" applyFont="1" applyFill="1" applyBorder="1" applyAlignment="1">
      <alignment horizontal="center" wrapText="1"/>
    </xf>
    <xf numFmtId="166" fontId="33" fillId="0" borderId="28" xfId="2" applyNumberFormat="1" applyFont="1" applyFill="1" applyBorder="1" applyAlignment="1">
      <alignment horizontal="center" wrapText="1"/>
    </xf>
    <xf numFmtId="49" fontId="33" fillId="0" borderId="28" xfId="0" applyNumberFormat="1" applyFont="1" applyFill="1" applyBorder="1" applyAlignment="1">
      <alignment horizontal="center" wrapText="1"/>
    </xf>
    <xf numFmtId="49" fontId="33" fillId="0" borderId="29" xfId="0" applyNumberFormat="1" applyFont="1" applyFill="1" applyBorder="1" applyAlignment="1">
      <alignment horizontal="center" wrapText="1"/>
    </xf>
    <xf numFmtId="164" fontId="34" fillId="0" borderId="0" xfId="1" applyNumberFormat="1" applyFont="1" applyFill="1" applyBorder="1" applyAlignment="1">
      <alignment horizontal="center" wrapText="1"/>
    </xf>
    <xf numFmtId="166" fontId="34" fillId="0" borderId="0" xfId="2" applyNumberFormat="1" applyFont="1" applyFill="1" applyBorder="1" applyAlignment="1">
      <alignment horizontal="center" wrapText="1"/>
    </xf>
    <xf numFmtId="49" fontId="34" fillId="0" borderId="0" xfId="0" applyNumberFormat="1" applyFont="1" applyFill="1" applyBorder="1" applyAlignment="1">
      <alignment horizontal="center" wrapText="1"/>
    </xf>
    <xf numFmtId="0" fontId="24" fillId="0" borderId="0" xfId="0" applyFont="1" applyFill="1" applyBorder="1"/>
    <xf numFmtId="164" fontId="32" fillId="0" borderId="0" xfId="1" applyNumberFormat="1" applyFont="1"/>
    <xf numFmtId="0" fontId="24" fillId="0" borderId="0" xfId="0" applyFont="1" applyAlignment="1">
      <alignment horizontal="left"/>
    </xf>
    <xf numFmtId="164" fontId="24" fillId="0" borderId="0" xfId="0" applyNumberFormat="1" applyFont="1"/>
    <xf numFmtId="5" fontId="24" fillId="0" borderId="0" xfId="1" applyNumberFormat="1" applyFont="1"/>
    <xf numFmtId="7" fontId="24" fillId="0" borderId="0" xfId="1" applyNumberFormat="1" applyFont="1"/>
    <xf numFmtId="164" fontId="24" fillId="0" borderId="0" xfId="1" applyNumberFormat="1" applyFont="1"/>
    <xf numFmtId="5" fontId="24" fillId="0" borderId="0" xfId="0" applyNumberFormat="1" applyFont="1"/>
    <xf numFmtId="168" fontId="24" fillId="0" borderId="0" xfId="0" applyNumberFormat="1" applyFont="1"/>
    <xf numFmtId="0" fontId="32" fillId="0" borderId="1" xfId="0" applyFont="1" applyBorder="1" applyAlignment="1">
      <alignment horizontal="left"/>
    </xf>
    <xf numFmtId="164" fontId="32" fillId="0" borderId="2" xfId="0" applyNumberFormat="1" applyFont="1" applyBorder="1"/>
    <xf numFmtId="5" fontId="32" fillId="0" borderId="2" xfId="1" applyNumberFormat="1" applyFont="1" applyBorder="1"/>
    <xf numFmtId="0" fontId="32" fillId="0" borderId="2" xfId="0" applyFont="1" applyBorder="1"/>
    <xf numFmtId="164" fontId="32" fillId="0" borderId="2" xfId="1" applyNumberFormat="1" applyFont="1" applyBorder="1"/>
    <xf numFmtId="5" fontId="32" fillId="0" borderId="2" xfId="0" applyNumberFormat="1" applyFont="1" applyBorder="1"/>
    <xf numFmtId="0" fontId="32" fillId="0" borderId="3" xfId="0" applyFont="1" applyBorder="1"/>
    <xf numFmtId="164" fontId="24" fillId="0" borderId="36" xfId="1" applyNumberFormat="1" applyFont="1" applyBorder="1"/>
    <xf numFmtId="164" fontId="24" fillId="4" borderId="36" xfId="1" applyNumberFormat="1" applyFont="1" applyFill="1" applyBorder="1"/>
    <xf numFmtId="0" fontId="24" fillId="0" borderId="0" xfId="0" applyFont="1" applyFill="1"/>
    <xf numFmtId="0" fontId="32" fillId="0" borderId="21" xfId="0" applyFont="1" applyFill="1" applyBorder="1" applyAlignment="1">
      <alignment vertical="center"/>
    </xf>
    <xf numFmtId="0" fontId="24" fillId="0" borderId="0" xfId="0" applyFont="1" applyFill="1" applyAlignment="1">
      <alignment horizontal="center"/>
    </xf>
    <xf numFmtId="0" fontId="32" fillId="0" borderId="24" xfId="0" applyFont="1" applyFill="1" applyBorder="1" applyAlignment="1">
      <alignment horizontal="center"/>
    </xf>
    <xf numFmtId="164" fontId="32" fillId="0" borderId="25" xfId="1" applyNumberFormat="1" applyFont="1" applyFill="1" applyBorder="1" applyAlignment="1">
      <alignment horizontal="center"/>
    </xf>
    <xf numFmtId="0" fontId="33" fillId="0" borderId="25" xfId="0" applyFont="1" applyFill="1" applyBorder="1" applyAlignment="1">
      <alignment horizontal="center"/>
    </xf>
    <xf numFmtId="0" fontId="32" fillId="0" borderId="25" xfId="0" applyFont="1" applyFill="1" applyBorder="1" applyAlignment="1">
      <alignment horizontal="center"/>
    </xf>
    <xf numFmtId="0" fontId="32" fillId="0" borderId="26" xfId="0" applyFont="1" applyFill="1" applyBorder="1" applyAlignment="1">
      <alignment horizontal="center"/>
    </xf>
    <xf numFmtId="0" fontId="24" fillId="0" borderId="7" xfId="0" applyFont="1" applyBorder="1" applyAlignment="1">
      <alignment vertical="center"/>
    </xf>
    <xf numFmtId="10" fontId="24" fillId="0" borderId="0" xfId="3" applyNumberFormat="1" applyFont="1"/>
    <xf numFmtId="0" fontId="24" fillId="2" borderId="7" xfId="0" applyFont="1" applyFill="1" applyBorder="1" applyAlignment="1">
      <alignment vertical="center"/>
    </xf>
    <xf numFmtId="0" fontId="24" fillId="0" borderId="9" xfId="0" applyFont="1" applyBorder="1" applyAlignment="1">
      <alignment vertical="center" wrapText="1"/>
    </xf>
    <xf numFmtId="0" fontId="24" fillId="2" borderId="4" xfId="0" applyFont="1" applyFill="1" applyBorder="1" applyAlignment="1">
      <alignment vertical="center"/>
    </xf>
    <xf numFmtId="0" fontId="24" fillId="0" borderId="9" xfId="0" applyFont="1" applyBorder="1" applyAlignment="1">
      <alignment horizontal="left" vertical="center" wrapText="1"/>
    </xf>
    <xf numFmtId="165" fontId="32" fillId="0" borderId="1" xfId="0" applyNumberFormat="1" applyFont="1" applyFill="1" applyBorder="1" applyAlignment="1">
      <alignment horizontal="center" vertical="center" wrapText="1"/>
    </xf>
    <xf numFmtId="165" fontId="24" fillId="2" borderId="12" xfId="0" applyNumberFormat="1" applyFont="1" applyFill="1" applyBorder="1" applyAlignment="1">
      <alignment vertical="center" wrapText="1"/>
    </xf>
    <xf numFmtId="165" fontId="35" fillId="0" borderId="0" xfId="1" applyNumberFormat="1" applyFont="1" applyFill="1" applyBorder="1" applyAlignment="1">
      <alignment vertical="center"/>
    </xf>
    <xf numFmtId="165" fontId="34" fillId="0" borderId="0" xfId="1" applyNumberFormat="1" applyFont="1" applyFill="1" applyBorder="1" applyAlignment="1">
      <alignment vertical="center"/>
    </xf>
    <xf numFmtId="165" fontId="32" fillId="0" borderId="0" xfId="1" applyNumberFormat="1" applyFont="1" applyFill="1" applyBorder="1" applyAlignment="1">
      <alignment vertical="center"/>
    </xf>
    <xf numFmtId="0" fontId="24" fillId="0" borderId="0" xfId="0" applyFont="1" applyBorder="1"/>
    <xf numFmtId="3" fontId="24" fillId="0" borderId="0" xfId="0" applyNumberFormat="1" applyFont="1"/>
    <xf numFmtId="37" fontId="24" fillId="0" borderId="0" xfId="0" applyNumberFormat="1" applyFont="1"/>
    <xf numFmtId="0" fontId="32" fillId="0" borderId="27" xfId="0" applyFont="1" applyFill="1" applyBorder="1" applyAlignment="1">
      <alignment horizontal="center"/>
    </xf>
    <xf numFmtId="49" fontId="32" fillId="0" borderId="28" xfId="0" applyNumberFormat="1" applyFont="1" applyFill="1" applyBorder="1" applyAlignment="1">
      <alignment horizontal="center" wrapText="1"/>
    </xf>
    <xf numFmtId="164" fontId="32" fillId="0" borderId="28" xfId="1" applyNumberFormat="1" applyFont="1" applyFill="1" applyBorder="1" applyAlignment="1">
      <alignment horizontal="center" wrapText="1"/>
    </xf>
    <xf numFmtId="168" fontId="32" fillId="0" borderId="28" xfId="1" applyNumberFormat="1" applyFont="1" applyFill="1" applyBorder="1" applyAlignment="1">
      <alignment horizontal="center" wrapText="1"/>
    </xf>
    <xf numFmtId="0" fontId="24" fillId="0" borderId="0" xfId="0" applyFont="1" applyBorder="1" applyAlignment="1">
      <alignment horizontal="center"/>
    </xf>
    <xf numFmtId="0" fontId="32" fillId="0" borderId="0" xfId="0" applyFont="1" applyFill="1" applyBorder="1" applyAlignment="1">
      <alignment horizontal="center" wrapText="1"/>
    </xf>
    <xf numFmtId="49" fontId="24" fillId="0" borderId="0" xfId="0" applyNumberFormat="1" applyFont="1" applyFill="1" applyBorder="1" applyAlignment="1">
      <alignment wrapText="1"/>
    </xf>
    <xf numFmtId="165" fontId="24" fillId="0" borderId="0" xfId="0" applyNumberFormat="1" applyFont="1" applyFill="1" applyBorder="1" applyAlignment="1"/>
    <xf numFmtId="37" fontId="14" fillId="0" borderId="0" xfId="0" applyNumberFormat="1" applyFont="1" applyFill="1" applyBorder="1"/>
    <xf numFmtId="168" fontId="24" fillId="0" borderId="0" xfId="2" applyNumberFormat="1" applyFont="1" applyFill="1" applyBorder="1" applyAlignment="1">
      <alignment wrapText="1"/>
    </xf>
    <xf numFmtId="167" fontId="14" fillId="0" borderId="0" xfId="0" applyNumberFormat="1" applyFont="1" applyFill="1" applyBorder="1"/>
    <xf numFmtId="37" fontId="14" fillId="0" borderId="0" xfId="0" applyNumberFormat="1" applyFont="1" applyFill="1" applyBorder="1" applyAlignment="1" applyProtection="1"/>
    <xf numFmtId="168" fontId="14" fillId="0" borderId="0" xfId="2" applyNumberFormat="1" applyFont="1" applyFill="1" applyBorder="1" applyAlignment="1">
      <alignment horizontal="right" wrapText="1"/>
    </xf>
    <xf numFmtId="164" fontId="24" fillId="0" borderId="0" xfId="0" applyNumberFormat="1" applyFont="1" applyFill="1" applyBorder="1" applyAlignment="1">
      <alignment vertical="center"/>
    </xf>
    <xf numFmtId="165" fontId="14" fillId="0" borderId="0" xfId="2" applyNumberFormat="1" applyFont="1" applyFill="1" applyBorder="1"/>
    <xf numFmtId="10" fontId="24" fillId="0" borderId="0" xfId="3" applyNumberFormat="1" applyFont="1" applyBorder="1"/>
    <xf numFmtId="0" fontId="36" fillId="0" borderId="0" xfId="0" applyFont="1"/>
    <xf numFmtId="0" fontId="22" fillId="0" borderId="0" xfId="0" applyFont="1"/>
    <xf numFmtId="49" fontId="32" fillId="0" borderId="0" xfId="0" applyNumberFormat="1" applyFont="1" applyFill="1" applyBorder="1" applyAlignment="1">
      <alignment wrapText="1"/>
    </xf>
    <xf numFmtId="164" fontId="33" fillId="0" borderId="0" xfId="0" applyNumberFormat="1" applyFont="1" applyFill="1" applyBorder="1"/>
    <xf numFmtId="37" fontId="37" fillId="0" borderId="0" xfId="0" applyNumberFormat="1" applyFont="1" applyFill="1" applyBorder="1" applyAlignment="1" applyProtection="1"/>
    <xf numFmtId="9" fontId="37" fillId="0" borderId="0" xfId="3" applyFont="1" applyFill="1" applyBorder="1"/>
    <xf numFmtId="7" fontId="37" fillId="0" borderId="0" xfId="2" applyNumberFormat="1" applyFont="1" applyFill="1" applyBorder="1"/>
    <xf numFmtId="166" fontId="24" fillId="0" borderId="0" xfId="2" applyNumberFormat="1" applyFont="1"/>
    <xf numFmtId="166" fontId="36" fillId="0" borderId="0" xfId="2" applyNumberFormat="1" applyFont="1"/>
    <xf numFmtId="0" fontId="14" fillId="0" borderId="0" xfId="0" applyFont="1"/>
    <xf numFmtId="37" fontId="24" fillId="0" borderId="7" xfId="0" applyNumberFormat="1" applyFont="1" applyFill="1" applyBorder="1" applyAlignment="1" applyProtection="1">
      <alignment horizontal="right"/>
    </xf>
    <xf numFmtId="167" fontId="24" fillId="0" borderId="8" xfId="0" applyNumberFormat="1" applyFont="1" applyFill="1" applyBorder="1" applyAlignment="1">
      <alignment horizontal="right"/>
    </xf>
    <xf numFmtId="164" fontId="14" fillId="0" borderId="0" xfId="1" applyNumberFormat="1" applyFont="1" applyFill="1" applyBorder="1" applyAlignment="1" applyProtection="1">
      <alignment horizontal="right"/>
    </xf>
    <xf numFmtId="5" fontId="14" fillId="0" borderId="0" xfId="1" applyNumberFormat="1" applyFont="1" applyFill="1" applyBorder="1" applyAlignment="1">
      <alignment horizontal="right"/>
    </xf>
    <xf numFmtId="37" fontId="24" fillId="0" borderId="7" xfId="0" applyNumberFormat="1" applyFont="1" applyFill="1" applyBorder="1" applyAlignment="1" applyProtection="1"/>
    <xf numFmtId="167" fontId="24" fillId="0" borderId="8" xfId="0" applyNumberFormat="1" applyFont="1" applyFill="1" applyBorder="1"/>
    <xf numFmtId="164" fontId="14" fillId="0" borderId="0" xfId="1" applyNumberFormat="1" applyFont="1" applyFill="1" applyBorder="1" applyAlignment="1" applyProtection="1"/>
    <xf numFmtId="5" fontId="14" fillId="0" borderId="0" xfId="1" applyNumberFormat="1" applyFont="1" applyFill="1" applyBorder="1"/>
    <xf numFmtId="164" fontId="24" fillId="0" borderId="7" xfId="0" applyNumberFormat="1" applyFont="1" applyBorder="1"/>
    <xf numFmtId="0" fontId="14" fillId="0" borderId="0" xfId="0" applyFont="1" applyFill="1" applyBorder="1"/>
    <xf numFmtId="37" fontId="14" fillId="0" borderId="7" xfId="0" applyNumberFormat="1" applyFont="1" applyFill="1" applyBorder="1" applyAlignment="1" applyProtection="1"/>
    <xf numFmtId="167" fontId="14" fillId="0" borderId="8" xfId="0" applyNumberFormat="1" applyFont="1" applyFill="1" applyBorder="1"/>
    <xf numFmtId="37" fontId="24" fillId="0" borderId="9" xfId="0" applyNumberFormat="1" applyFont="1" applyFill="1" applyBorder="1" applyAlignment="1" applyProtection="1"/>
    <xf numFmtId="167" fontId="24" fillId="0" borderId="11" xfId="0" applyNumberFormat="1" applyFont="1" applyFill="1" applyBorder="1"/>
    <xf numFmtId="164" fontId="14" fillId="0" borderId="10" xfId="1" applyNumberFormat="1" applyFont="1" applyFill="1" applyBorder="1" applyAlignment="1" applyProtection="1"/>
    <xf numFmtId="5" fontId="14" fillId="0" borderId="10" xfId="1" applyNumberFormat="1" applyFont="1" applyFill="1" applyBorder="1"/>
    <xf numFmtId="0" fontId="35" fillId="0" borderId="1" xfId="0" applyFont="1" applyBorder="1" applyAlignment="1">
      <alignment horizontal="left"/>
    </xf>
    <xf numFmtId="164" fontId="33" fillId="0" borderId="1" xfId="0" applyNumberFormat="1" applyFont="1" applyFill="1" applyBorder="1"/>
    <xf numFmtId="165" fontId="33" fillId="0" borderId="3" xfId="0" applyNumberFormat="1" applyFont="1" applyFill="1" applyBorder="1"/>
    <xf numFmtId="164" fontId="33" fillId="0" borderId="2" xfId="0" applyNumberFormat="1" applyFont="1" applyFill="1" applyBorder="1"/>
    <xf numFmtId="165" fontId="33" fillId="0" borderId="2" xfId="0" applyNumberFormat="1" applyFont="1" applyFill="1" applyBorder="1"/>
    <xf numFmtId="0" fontId="25" fillId="0" borderId="0" xfId="0" applyFont="1"/>
    <xf numFmtId="0" fontId="35" fillId="0" borderId="30" xfId="1" applyNumberFormat="1" applyFont="1" applyFill="1" applyBorder="1" applyAlignment="1">
      <alignment horizontal="right"/>
    </xf>
    <xf numFmtId="0" fontId="24" fillId="0" borderId="7" xfId="0" applyFont="1" applyFill="1" applyBorder="1" applyAlignment="1">
      <alignment horizontal="left"/>
    </xf>
    <xf numFmtId="37" fontId="24" fillId="0" borderId="0" xfId="0" applyNumberFormat="1" applyFont="1" applyFill="1" applyBorder="1" applyAlignment="1" applyProtection="1"/>
    <xf numFmtId="0" fontId="35" fillId="0" borderId="1" xfId="0" applyFont="1" applyFill="1" applyBorder="1" applyAlignment="1">
      <alignment horizontal="left"/>
    </xf>
    <xf numFmtId="164" fontId="32" fillId="0" borderId="2" xfId="1" applyNumberFormat="1" applyFont="1" applyFill="1" applyBorder="1" applyAlignment="1">
      <alignment horizontal="right"/>
    </xf>
    <xf numFmtId="0" fontId="24" fillId="4" borderId="14" xfId="0" applyFont="1" applyFill="1" applyBorder="1" applyAlignment="1">
      <alignment horizontal="left"/>
    </xf>
    <xf numFmtId="0" fontId="24" fillId="0" borderId="14" xfId="0" applyFont="1" applyBorder="1" applyAlignment="1">
      <alignment horizontal="left"/>
    </xf>
    <xf numFmtId="0" fontId="35" fillId="4" borderId="20" xfId="0" applyFont="1" applyFill="1" applyBorder="1" applyAlignment="1">
      <alignment horizontal="left"/>
    </xf>
    <xf numFmtId="0" fontId="35" fillId="0" borderId="30" xfId="0" applyFont="1" applyFill="1" applyBorder="1"/>
    <xf numFmtId="0" fontId="35" fillId="0" borderId="30" xfId="1" applyNumberFormat="1" applyFont="1" applyFill="1" applyBorder="1" applyAlignment="1">
      <alignment horizontal="right" wrapText="1"/>
    </xf>
    <xf numFmtId="0" fontId="24" fillId="4" borderId="16" xfId="0" applyFont="1" applyFill="1" applyBorder="1" applyAlignment="1">
      <alignment horizontal="left"/>
    </xf>
    <xf numFmtId="10" fontId="24" fillId="0" borderId="0" xfId="3" applyNumberFormat="1" applyFont="1" applyFill="1" applyBorder="1"/>
    <xf numFmtId="0" fontId="24" fillId="0" borderId="14" xfId="0" applyFont="1" applyFill="1" applyBorder="1" applyAlignment="1">
      <alignment horizontal="left"/>
    </xf>
    <xf numFmtId="0" fontId="24" fillId="4" borderId="0" xfId="0" applyFont="1" applyFill="1" applyBorder="1" applyAlignment="1">
      <alignment horizontal="left"/>
    </xf>
    <xf numFmtId="0" fontId="24" fillId="0" borderId="0" xfId="0" applyFont="1" applyBorder="1" applyAlignment="1">
      <alignment horizontal="left"/>
    </xf>
    <xf numFmtId="0" fontId="24" fillId="0" borderId="0" xfId="0" applyFont="1" applyFill="1" applyBorder="1" applyAlignment="1">
      <alignment horizontal="left"/>
    </xf>
    <xf numFmtId="0" fontId="24" fillId="0" borderId="15" xfId="0" applyFont="1" applyFill="1" applyBorder="1" applyAlignment="1">
      <alignment horizontal="left"/>
    </xf>
    <xf numFmtId="0" fontId="26" fillId="0" borderId="0" xfId="0" applyFont="1"/>
    <xf numFmtId="168" fontId="21" fillId="0" borderId="0" xfId="0" applyNumberFormat="1" applyFont="1" applyAlignment="1">
      <alignment horizontal="right"/>
    </xf>
    <xf numFmtId="0" fontId="31" fillId="0" borderId="0" xfId="0" applyFont="1" applyFill="1"/>
    <xf numFmtId="0" fontId="35" fillId="0" borderId="0" xfId="0" applyFont="1" applyFill="1" applyBorder="1"/>
    <xf numFmtId="164" fontId="35" fillId="0" borderId="0" xfId="1" applyNumberFormat="1" applyFont="1" applyFill="1" applyBorder="1" applyAlignment="1">
      <alignment horizontal="right"/>
    </xf>
    <xf numFmtId="166" fontId="35" fillId="0" borderId="0" xfId="2" applyNumberFormat="1" applyFont="1" applyFill="1" applyBorder="1" applyAlignment="1">
      <alignment horizontal="right"/>
    </xf>
    <xf numFmtId="168" fontId="35" fillId="0" borderId="0" xfId="2" applyNumberFormat="1" applyFont="1" applyFill="1" applyBorder="1" applyAlignment="1">
      <alignment horizontal="right"/>
    </xf>
    <xf numFmtId="164" fontId="34" fillId="0" borderId="0" xfId="1" applyNumberFormat="1" applyFont="1" applyFill="1" applyBorder="1" applyAlignment="1">
      <alignment horizontal="right"/>
    </xf>
    <xf numFmtId="166" fontId="34" fillId="0" borderId="0" xfId="2" applyNumberFormat="1" applyFont="1" applyFill="1" applyBorder="1" applyAlignment="1">
      <alignment horizontal="right"/>
    </xf>
    <xf numFmtId="0" fontId="35" fillId="0" borderId="31" xfId="0" applyFont="1" applyFill="1" applyBorder="1" applyAlignment="1">
      <alignment horizontal="left"/>
    </xf>
    <xf numFmtId="164" fontId="35" fillId="0" borderId="30" xfId="1" applyNumberFormat="1" applyFont="1" applyFill="1" applyBorder="1" applyAlignment="1">
      <alignment horizontal="center" wrapText="1"/>
    </xf>
    <xf numFmtId="166" fontId="33" fillId="0" borderId="30" xfId="2" applyNumberFormat="1" applyFont="1" applyFill="1" applyBorder="1" applyAlignment="1">
      <alignment horizontal="center" wrapText="1"/>
    </xf>
    <xf numFmtId="168" fontId="33" fillId="0" borderId="30" xfId="2" applyNumberFormat="1" applyFont="1" applyFill="1" applyBorder="1" applyAlignment="1">
      <alignment horizontal="right" wrapText="1"/>
    </xf>
    <xf numFmtId="164" fontId="33" fillId="0" borderId="30" xfId="1" applyNumberFormat="1" applyFont="1" applyFill="1" applyBorder="1" applyAlignment="1">
      <alignment horizontal="center" wrapText="1"/>
    </xf>
    <xf numFmtId="168" fontId="33" fillId="0" borderId="17" xfId="2" applyNumberFormat="1" applyFont="1" applyFill="1" applyBorder="1" applyAlignment="1">
      <alignment horizontal="right" wrapText="1"/>
    </xf>
    <xf numFmtId="7" fontId="24" fillId="0" borderId="0" xfId="2" applyNumberFormat="1" applyFont="1"/>
    <xf numFmtId="0" fontId="24" fillId="0" borderId="10" xfId="0" applyFont="1" applyFill="1" applyBorder="1" applyAlignment="1">
      <alignment horizontal="left"/>
    </xf>
    <xf numFmtId="0" fontId="35" fillId="0" borderId="5" xfId="0" applyFont="1" applyFill="1" applyBorder="1" applyAlignment="1">
      <alignment horizontal="left"/>
    </xf>
    <xf numFmtId="164" fontId="32" fillId="0" borderId="5" xfId="1" applyNumberFormat="1" applyFont="1" applyFill="1" applyBorder="1"/>
    <xf numFmtId="5" fontId="32" fillId="0" borderId="5" xfId="1" applyNumberFormat="1" applyFont="1" applyFill="1" applyBorder="1"/>
    <xf numFmtId="168" fontId="33" fillId="0" borderId="5" xfId="1" applyNumberFormat="1" applyFont="1" applyFill="1" applyBorder="1" applyAlignment="1">
      <alignment horizontal="right"/>
    </xf>
    <xf numFmtId="168" fontId="24" fillId="0" borderId="0" xfId="0" applyNumberFormat="1" applyFont="1" applyAlignment="1">
      <alignment horizontal="right"/>
    </xf>
    <xf numFmtId="0" fontId="36" fillId="0" borderId="0" xfId="0" applyFont="1" applyFill="1"/>
    <xf numFmtId="164" fontId="24" fillId="0" borderId="0" xfId="1" applyNumberFormat="1" applyFont="1" applyFill="1"/>
    <xf numFmtId="0" fontId="36" fillId="0" borderId="0" xfId="0" applyFont="1" applyFill="1" applyBorder="1"/>
    <xf numFmtId="166" fontId="24" fillId="0" borderId="0" xfId="2" applyNumberFormat="1" applyFont="1" applyFill="1"/>
    <xf numFmtId="166" fontId="36" fillId="0" borderId="0" xfId="0" applyNumberFormat="1" applyFont="1" applyFill="1"/>
    <xf numFmtId="0" fontId="38" fillId="0" borderId="0" xfId="5" applyFont="1"/>
    <xf numFmtId="0" fontId="32" fillId="0" borderId="10" xfId="0" applyFont="1" applyFill="1" applyBorder="1" applyAlignment="1">
      <alignment horizontal="center"/>
    </xf>
    <xf numFmtId="0" fontId="14" fillId="0" borderId="0" xfId="0" applyFont="1" applyFill="1" applyBorder="1" applyAlignment="1">
      <alignment horizontal="left"/>
    </xf>
    <xf numFmtId="164" fontId="32" fillId="0" borderId="5" xfId="0" applyNumberFormat="1" applyFont="1" applyFill="1" applyBorder="1"/>
    <xf numFmtId="0" fontId="22" fillId="0" borderId="0" xfId="0" applyFont="1" applyBorder="1"/>
    <xf numFmtId="0" fontId="14" fillId="0" borderId="10" xfId="0" applyFont="1" applyFill="1" applyBorder="1"/>
    <xf numFmtId="164" fontId="14" fillId="0" borderId="10" xfId="1" applyNumberFormat="1" applyFont="1" applyFill="1" applyBorder="1" applyAlignment="1">
      <alignment horizontal="right"/>
    </xf>
    <xf numFmtId="164" fontId="32" fillId="0" borderId="1" xfId="1" applyNumberFormat="1" applyFont="1" applyBorder="1" applyAlignment="1">
      <alignment horizontal="left"/>
    </xf>
    <xf numFmtId="164" fontId="32" fillId="0" borderId="3" xfId="0" applyNumberFormat="1" applyFont="1" applyBorder="1"/>
    <xf numFmtId="0" fontId="32" fillId="0" borderId="0" xfId="0" applyFont="1" applyBorder="1"/>
    <xf numFmtId="164" fontId="24" fillId="0" borderId="0" xfId="1" applyNumberFormat="1" applyFont="1" applyBorder="1"/>
    <xf numFmtId="164" fontId="32" fillId="4" borderId="37" xfId="1" applyNumberFormat="1" applyFont="1" applyFill="1" applyBorder="1"/>
    <xf numFmtId="0" fontId="35" fillId="0" borderId="31" xfId="0" applyFont="1" applyFill="1" applyBorder="1" applyAlignment="1">
      <alignment horizontal="left" wrapText="1"/>
    </xf>
    <xf numFmtId="164" fontId="35" fillId="0" borderId="30" xfId="2" applyNumberFormat="1" applyFont="1" applyFill="1" applyBorder="1" applyAlignment="1">
      <alignment horizontal="center" wrapText="1"/>
    </xf>
    <xf numFmtId="165" fontId="35" fillId="0" borderId="30" xfId="2" applyNumberFormat="1" applyFont="1" applyFill="1" applyBorder="1" applyAlignment="1">
      <alignment horizontal="center" wrapText="1"/>
    </xf>
    <xf numFmtId="164" fontId="33" fillId="0" borderId="17" xfId="2" applyNumberFormat="1" applyFont="1" applyFill="1" applyBorder="1" applyAlignment="1">
      <alignment horizontal="center" wrapText="1"/>
    </xf>
    <xf numFmtId="5" fontId="24" fillId="0" borderId="0" xfId="1" applyNumberFormat="1" applyFont="1" applyFill="1"/>
    <xf numFmtId="164" fontId="24" fillId="0" borderId="0" xfId="2" applyNumberFormat="1" applyFont="1"/>
    <xf numFmtId="164" fontId="36" fillId="0" borderId="0" xfId="1" applyNumberFormat="1" applyFont="1" applyFill="1"/>
    <xf numFmtId="164" fontId="36" fillId="0" borderId="0" xfId="2" applyNumberFormat="1" applyFont="1"/>
    <xf numFmtId="164" fontId="24" fillId="0" borderId="0" xfId="2" applyNumberFormat="1" applyFont="1" applyFill="1"/>
    <xf numFmtId="164" fontId="36" fillId="0" borderId="0" xfId="2" applyNumberFormat="1" applyFont="1" applyFill="1"/>
    <xf numFmtId="164" fontId="40" fillId="0" borderId="0" xfId="1" applyNumberFormat="1" applyFont="1" applyFill="1"/>
    <xf numFmtId="164" fontId="40" fillId="0" borderId="0" xfId="2" applyNumberFormat="1" applyFont="1" applyFill="1"/>
    <xf numFmtId="49" fontId="33" fillId="0" borderId="1" xfId="0" applyNumberFormat="1" applyFont="1" applyFill="1" applyBorder="1" applyAlignment="1">
      <alignment horizontal="left" wrapText="1"/>
    </xf>
    <xf numFmtId="49" fontId="41" fillId="0" borderId="0" xfId="0" applyNumberFormat="1" applyFont="1" applyFill="1" applyBorder="1" applyAlignment="1"/>
    <xf numFmtId="3" fontId="32" fillId="0" borderId="0" xfId="0" applyNumberFormat="1" applyFont="1" applyFill="1" applyBorder="1"/>
    <xf numFmtId="44" fontId="32" fillId="0" borderId="0" xfId="2" applyFont="1" applyFill="1" applyBorder="1"/>
    <xf numFmtId="164" fontId="41" fillId="0" borderId="0" xfId="1" applyNumberFormat="1" applyFont="1" applyFill="1" applyBorder="1"/>
    <xf numFmtId="3" fontId="41" fillId="0" borderId="0" xfId="0" applyNumberFormat="1" applyFont="1" applyFill="1" applyBorder="1"/>
    <xf numFmtId="44" fontId="24" fillId="0" borderId="0" xfId="2" applyFont="1" applyBorder="1"/>
    <xf numFmtId="164" fontId="36" fillId="0" borderId="0" xfId="1" applyNumberFormat="1" applyFont="1" applyFill="1" applyBorder="1"/>
    <xf numFmtId="0" fontId="36" fillId="0" borderId="0" xfId="0" applyFont="1" applyBorder="1"/>
    <xf numFmtId="164" fontId="42" fillId="0" borderId="0" xfId="1" applyNumberFormat="1" applyFont="1"/>
    <xf numFmtId="0" fontId="42" fillId="0" borderId="0" xfId="0" applyFont="1"/>
    <xf numFmtId="164" fontId="43" fillId="0" borderId="0" xfId="1" applyNumberFormat="1" applyFont="1" applyFill="1"/>
    <xf numFmtId="0" fontId="43" fillId="0" borderId="0" xfId="0" applyFont="1" applyFill="1"/>
    <xf numFmtId="0" fontId="33" fillId="0" borderId="1" xfId="0" applyFont="1" applyFill="1" applyBorder="1" applyAlignment="1">
      <alignment horizontal="left"/>
    </xf>
    <xf numFmtId="0" fontId="33" fillId="0" borderId="10" xfId="0" applyFont="1" applyFill="1" applyBorder="1"/>
    <xf numFmtId="164" fontId="33" fillId="0" borderId="10" xfId="1" applyNumberFormat="1" applyFont="1" applyFill="1" applyBorder="1" applyAlignment="1">
      <alignment horizontal="right"/>
    </xf>
    <xf numFmtId="0" fontId="32" fillId="0" borderId="1" xfId="0" applyFont="1" applyFill="1" applyBorder="1" applyAlignment="1">
      <alignment horizontal="left"/>
    </xf>
    <xf numFmtId="164" fontId="32" fillId="0" borderId="3" xfId="1" applyNumberFormat="1" applyFont="1" applyBorder="1"/>
    <xf numFmtId="0" fontId="33" fillId="0" borderId="0" xfId="0" applyFont="1"/>
    <xf numFmtId="164" fontId="25" fillId="0" borderId="0" xfId="1" applyNumberFormat="1" applyFont="1" applyAlignment="1">
      <alignment horizontal="left"/>
    </xf>
    <xf numFmtId="0" fontId="32" fillId="0" borderId="0" xfId="0" applyFont="1" applyFill="1" applyBorder="1"/>
    <xf numFmtId="164" fontId="32" fillId="0" borderId="21" xfId="1" applyNumberFormat="1" applyFont="1" applyFill="1" applyBorder="1" applyAlignment="1">
      <alignment horizontal="left"/>
    </xf>
    <xf numFmtId="0" fontId="14" fillId="0" borderId="24" xfId="0" applyFont="1" applyFill="1" applyBorder="1"/>
    <xf numFmtId="164" fontId="33" fillId="0" borderId="25" xfId="1" applyNumberFormat="1" applyFont="1" applyFill="1" applyBorder="1" applyAlignment="1">
      <alignment horizontal="center"/>
    </xf>
    <xf numFmtId="164" fontId="33" fillId="0" borderId="26" xfId="1" applyNumberFormat="1" applyFont="1" applyFill="1" applyBorder="1" applyAlignment="1">
      <alignment horizontal="center"/>
    </xf>
    <xf numFmtId="164" fontId="14" fillId="0" borderId="4" xfId="1" applyNumberFormat="1" applyFont="1" applyFill="1" applyBorder="1" applyAlignment="1">
      <alignment horizontal="left"/>
    </xf>
    <xf numFmtId="3" fontId="24" fillId="0" borderId="5" xfId="0" applyNumberFormat="1" applyFont="1" applyFill="1" applyBorder="1" applyAlignment="1">
      <alignment horizontal="right" vertical="top" wrapText="1"/>
    </xf>
    <xf numFmtId="3" fontId="32" fillId="0" borderId="6" xfId="0" applyNumberFormat="1" applyFont="1" applyFill="1" applyBorder="1" applyAlignment="1">
      <alignment horizontal="right" vertical="top" wrapText="1"/>
    </xf>
    <xf numFmtId="164" fontId="14" fillId="0" borderId="7" xfId="1" applyNumberFormat="1" applyFont="1" applyFill="1" applyBorder="1" applyAlignment="1">
      <alignment horizontal="left"/>
    </xf>
    <xf numFmtId="3" fontId="24" fillId="0" borderId="0" xfId="0" applyNumberFormat="1" applyFont="1" applyFill="1" applyBorder="1" applyAlignment="1">
      <alignment horizontal="right" vertical="top" wrapText="1"/>
    </xf>
    <xf numFmtId="0" fontId="24" fillId="0" borderId="0" xfId="0" applyFont="1" applyFill="1" applyBorder="1" applyAlignment="1">
      <alignment horizontal="right" vertical="top" wrapText="1"/>
    </xf>
    <xf numFmtId="3" fontId="32" fillId="0" borderId="8" xfId="0" applyNumberFormat="1" applyFont="1" applyFill="1" applyBorder="1" applyAlignment="1">
      <alignment horizontal="right" vertical="top" wrapText="1"/>
    </xf>
    <xf numFmtId="164" fontId="14" fillId="0" borderId="9" xfId="1" applyNumberFormat="1" applyFont="1" applyFill="1" applyBorder="1" applyAlignment="1">
      <alignment horizontal="left"/>
    </xf>
    <xf numFmtId="3" fontId="24" fillId="0" borderId="10" xfId="0" applyNumberFormat="1" applyFont="1" applyFill="1" applyBorder="1" applyAlignment="1">
      <alignment horizontal="right" vertical="top" wrapText="1"/>
    </xf>
    <xf numFmtId="3" fontId="32" fillId="0" borderId="11" xfId="0" applyNumberFormat="1" applyFont="1" applyFill="1" applyBorder="1" applyAlignment="1">
      <alignment horizontal="right" vertical="top" wrapText="1"/>
    </xf>
    <xf numFmtId="0" fontId="32" fillId="0" borderId="4" xfId="0" applyFont="1" applyFill="1" applyBorder="1" applyAlignment="1">
      <alignment vertical="center" wrapText="1"/>
    </xf>
    <xf numFmtId="0" fontId="24" fillId="0" borderId="0" xfId="0" applyFont="1" applyFill="1" applyAlignment="1">
      <alignment horizontal="right" vertical="top" wrapText="1"/>
    </xf>
    <xf numFmtId="3" fontId="24" fillId="0" borderId="0" xfId="0" applyNumberFormat="1" applyFont="1" applyFill="1" applyAlignment="1">
      <alignment horizontal="right" vertical="top" wrapText="1"/>
    </xf>
    <xf numFmtId="166" fontId="26" fillId="0" borderId="0" xfId="1" applyNumberFormat="1" applyFont="1" applyAlignment="1">
      <alignment horizontal="left"/>
    </xf>
    <xf numFmtId="166" fontId="23" fillId="0" borderId="0" xfId="1" applyNumberFormat="1" applyFont="1" applyAlignment="1">
      <alignment horizontal="left"/>
    </xf>
    <xf numFmtId="0" fontId="32" fillId="0" borderId="10" xfId="0" applyFont="1" applyFill="1" applyBorder="1" applyAlignment="1">
      <alignment wrapText="1"/>
    </xf>
    <xf numFmtId="0" fontId="32" fillId="0" borderId="10" xfId="0" applyFont="1" applyFill="1" applyBorder="1" applyAlignment="1">
      <alignment horizontal="center" wrapText="1"/>
    </xf>
    <xf numFmtId="0" fontId="32" fillId="0" borderId="11" xfId="0" applyFont="1" applyFill="1" applyBorder="1" applyAlignment="1">
      <alignment horizontal="center" wrapText="1"/>
    </xf>
    <xf numFmtId="0" fontId="24" fillId="0" borderId="0" xfId="0" applyFont="1" applyAlignment="1">
      <alignment wrapText="1"/>
    </xf>
    <xf numFmtId="3" fontId="14" fillId="0" borderId="0" xfId="0" applyNumberFormat="1" applyFont="1" applyFill="1" applyAlignment="1" applyProtection="1"/>
    <xf numFmtId="49" fontId="33" fillId="0" borderId="27" xfId="0" applyNumberFormat="1" applyFont="1" applyFill="1" applyBorder="1" applyAlignment="1">
      <alignment wrapText="1"/>
    </xf>
    <xf numFmtId="164" fontId="33" fillId="0" borderId="28" xfId="1" applyNumberFormat="1" applyFont="1" applyFill="1" applyBorder="1" applyAlignment="1">
      <alignment wrapText="1"/>
    </xf>
    <xf numFmtId="166" fontId="27" fillId="0" borderId="0" xfId="1" applyNumberFormat="1" applyFont="1" applyAlignment="1">
      <alignment horizontal="center"/>
    </xf>
    <xf numFmtId="0" fontId="32" fillId="0" borderId="10" xfId="0" applyFont="1" applyFill="1" applyBorder="1" applyAlignment="1">
      <alignment vertical="center" wrapText="1"/>
    </xf>
    <xf numFmtId="0" fontId="32" fillId="0" borderId="10" xfId="0" applyFont="1" applyFill="1" applyBorder="1" applyAlignment="1">
      <alignment horizontal="center" vertical="center" wrapText="1"/>
    </xf>
    <xf numFmtId="164" fontId="32" fillId="0" borderId="0" xfId="1" applyNumberFormat="1" applyFont="1" applyFill="1" applyBorder="1" applyAlignment="1">
      <alignment horizontal="left"/>
    </xf>
    <xf numFmtId="166" fontId="14" fillId="0" borderId="0" xfId="1" applyNumberFormat="1" applyFont="1" applyAlignment="1">
      <alignment horizontal="center"/>
    </xf>
    <xf numFmtId="0" fontId="14" fillId="3" borderId="0" xfId="0" applyFont="1" applyFill="1" applyBorder="1" applyAlignment="1">
      <alignment vertical="center" wrapText="1"/>
    </xf>
    <xf numFmtId="3" fontId="24" fillId="0" borderId="0" xfId="0" applyNumberFormat="1" applyFont="1" applyFill="1" applyBorder="1" applyAlignment="1" applyProtection="1"/>
    <xf numFmtId="3" fontId="14" fillId="0" borderId="0" xfId="0" applyNumberFormat="1" applyFont="1" applyFill="1" applyBorder="1" applyAlignment="1" applyProtection="1"/>
    <xf numFmtId="0" fontId="44" fillId="0" borderId="0" xfId="0" applyFont="1" applyFill="1" applyBorder="1" applyAlignment="1">
      <alignment horizontal="left"/>
    </xf>
    <xf numFmtId="0" fontId="44" fillId="0" borderId="0" xfId="0" applyFont="1" applyFill="1" applyBorder="1"/>
    <xf numFmtId="3" fontId="44" fillId="0" borderId="0" xfId="0" applyNumberFormat="1" applyFont="1" applyFill="1" applyBorder="1" applyAlignment="1" applyProtection="1"/>
    <xf numFmtId="9" fontId="44" fillId="0" borderId="0" xfId="3" applyFont="1" applyFill="1" applyBorder="1" applyAlignment="1">
      <alignment horizontal="left"/>
    </xf>
    <xf numFmtId="0" fontId="35" fillId="0" borderId="27" xfId="0" applyFont="1" applyBorder="1" applyAlignment="1">
      <alignment horizontal="left"/>
    </xf>
    <xf numFmtId="164" fontId="35" fillId="0" borderId="28" xfId="1" applyNumberFormat="1" applyFont="1" applyBorder="1" applyAlignment="1">
      <alignment horizontal="center" wrapText="1"/>
    </xf>
    <xf numFmtId="164" fontId="35" fillId="0" borderId="28" xfId="2" applyNumberFormat="1" applyFont="1" applyBorder="1" applyAlignment="1">
      <alignment horizontal="center" wrapText="1"/>
    </xf>
    <xf numFmtId="5" fontId="35" fillId="4" borderId="12" xfId="1" applyNumberFormat="1" applyFont="1" applyFill="1" applyBorder="1" applyAlignment="1">
      <alignment horizontal="right"/>
    </xf>
    <xf numFmtId="43" fontId="24" fillId="0" borderId="0" xfId="0" applyNumberFormat="1" applyFont="1"/>
    <xf numFmtId="0" fontId="42" fillId="0" borderId="0" xfId="0" applyFont="1" applyAlignment="1"/>
    <xf numFmtId="0" fontId="46" fillId="0" borderId="0" xfId="0" applyFont="1" applyBorder="1" applyAlignment="1"/>
    <xf numFmtId="165" fontId="33" fillId="0" borderId="0" xfId="1" applyNumberFormat="1" applyFont="1" applyFill="1" applyBorder="1" applyAlignment="1">
      <alignment vertical="center"/>
    </xf>
    <xf numFmtId="166" fontId="14" fillId="0" borderId="0" xfId="2" applyNumberFormat="1" applyFont="1"/>
    <xf numFmtId="0" fontId="14" fillId="0" borderId="0" xfId="0" applyFont="1" applyFill="1"/>
    <xf numFmtId="0" fontId="14" fillId="0" borderId="0" xfId="0" applyFont="1" applyBorder="1"/>
    <xf numFmtId="168" fontId="14" fillId="0" borderId="0" xfId="0" applyNumberFormat="1" applyFont="1"/>
    <xf numFmtId="164" fontId="14" fillId="0" borderId="0" xfId="1" applyNumberFormat="1" applyFont="1"/>
    <xf numFmtId="0" fontId="27" fillId="0" borderId="0" xfId="6" applyFont="1" applyAlignment="1">
      <alignment wrapText="1"/>
    </xf>
    <xf numFmtId="0" fontId="35" fillId="0" borderId="39" xfId="0" applyFont="1" applyFill="1" applyBorder="1"/>
    <xf numFmtId="0" fontId="35" fillId="0" borderId="40" xfId="1" applyNumberFormat="1" applyFont="1" applyFill="1" applyBorder="1" applyAlignment="1">
      <alignment horizontal="right"/>
    </xf>
    <xf numFmtId="37" fontId="24" fillId="0" borderId="38" xfId="0" applyNumberFormat="1" applyFont="1" applyFill="1" applyBorder="1" applyAlignment="1" applyProtection="1"/>
    <xf numFmtId="164" fontId="24" fillId="0" borderId="38" xfId="1" applyNumberFormat="1" applyFont="1" applyBorder="1"/>
    <xf numFmtId="164" fontId="32" fillId="0" borderId="2" xfId="3" applyNumberFormat="1" applyFont="1" applyFill="1" applyBorder="1"/>
    <xf numFmtId="164" fontId="33" fillId="0" borderId="2" xfId="1" applyNumberFormat="1" applyFont="1" applyFill="1" applyBorder="1" applyAlignment="1">
      <alignment horizontal="right"/>
    </xf>
    <xf numFmtId="37" fontId="33" fillId="0" borderId="2" xfId="1" applyNumberFormat="1" applyFont="1" applyFill="1" applyBorder="1" applyAlignment="1" applyProtection="1"/>
    <xf numFmtId="0" fontId="33" fillId="0" borderId="1" xfId="0" applyFont="1" applyFill="1" applyBorder="1"/>
    <xf numFmtId="0" fontId="32" fillId="0" borderId="27" xfId="0" applyFont="1" applyFill="1" applyBorder="1" applyAlignment="1">
      <alignment horizontal="center" vertical="center"/>
    </xf>
    <xf numFmtId="165" fontId="32" fillId="0" borderId="29" xfId="0" applyNumberFormat="1" applyFont="1" applyFill="1" applyBorder="1" applyAlignment="1">
      <alignment horizontal="center" vertical="center"/>
    </xf>
    <xf numFmtId="0" fontId="32" fillId="0" borderId="41" xfId="0" applyFont="1" applyFill="1" applyBorder="1" applyAlignment="1">
      <alignment horizontal="center" vertical="center"/>
    </xf>
    <xf numFmtId="165" fontId="32" fillId="0" borderId="42" xfId="0" applyNumberFormat="1" applyFont="1" applyFill="1" applyBorder="1" applyAlignment="1">
      <alignment horizontal="center" vertical="center"/>
    </xf>
    <xf numFmtId="164" fontId="35" fillId="0" borderId="2" xfId="2" applyNumberFormat="1" applyFont="1" applyFill="1" applyBorder="1"/>
    <xf numFmtId="5" fontId="35" fillId="0" borderId="2" xfId="2" applyNumberFormat="1" applyFont="1" applyFill="1" applyBorder="1"/>
    <xf numFmtId="5" fontId="35" fillId="0" borderId="3" xfId="2" applyNumberFormat="1" applyFont="1" applyFill="1" applyBorder="1"/>
    <xf numFmtId="0" fontId="14" fillId="3" borderId="0" xfId="0" applyFont="1" applyFill="1" applyBorder="1" applyAlignment="1">
      <alignment horizontal="right" wrapText="1"/>
    </xf>
    <xf numFmtId="0" fontId="14" fillId="3" borderId="0" xfId="0" applyFont="1" applyFill="1" applyBorder="1" applyAlignment="1">
      <alignment horizontal="right"/>
    </xf>
    <xf numFmtId="0" fontId="35" fillId="0" borderId="12" xfId="0" applyFont="1" applyBorder="1" applyAlignment="1">
      <alignment horizontal="center"/>
    </xf>
    <xf numFmtId="165" fontId="24" fillId="4" borderId="43" xfId="0" applyNumberFormat="1" applyFont="1" applyFill="1" applyBorder="1" applyAlignment="1">
      <alignment horizontal="right"/>
    </xf>
    <xf numFmtId="165" fontId="24" fillId="0" borderId="43" xfId="0" applyNumberFormat="1" applyFont="1" applyBorder="1" applyAlignment="1">
      <alignment horizontal="right"/>
    </xf>
    <xf numFmtId="165" fontId="35" fillId="4" borderId="12" xfId="0" applyNumberFormat="1" applyFont="1" applyFill="1" applyBorder="1" applyAlignment="1">
      <alignment horizontal="right"/>
    </xf>
    <xf numFmtId="5" fontId="24" fillId="4" borderId="43" xfId="1" applyNumberFormat="1" applyFont="1" applyFill="1" applyBorder="1" applyAlignment="1">
      <alignment horizontal="right"/>
    </xf>
    <xf numFmtId="5" fontId="24" fillId="0" borderId="43" xfId="1" applyNumberFormat="1" applyFont="1" applyBorder="1" applyAlignment="1">
      <alignment horizontal="right"/>
    </xf>
    <xf numFmtId="5" fontId="24" fillId="4" borderId="44" xfId="1" applyNumberFormat="1" applyFont="1" applyFill="1" applyBorder="1" applyAlignment="1">
      <alignment horizontal="right"/>
    </xf>
    <xf numFmtId="0" fontId="14" fillId="0" borderId="0" xfId="0" applyFont="1" applyBorder="1" applyAlignment="1">
      <alignment horizontal="left" wrapText="1"/>
    </xf>
    <xf numFmtId="164" fontId="14" fillId="4" borderId="0" xfId="1" applyNumberFormat="1" applyFont="1" applyFill="1" applyBorder="1" applyAlignment="1"/>
    <xf numFmtId="164" fontId="14" fillId="0" borderId="0" xfId="1" applyNumberFormat="1" applyFont="1" applyBorder="1" applyAlignment="1"/>
    <xf numFmtId="164" fontId="14" fillId="0" borderId="0" xfId="1" applyNumberFormat="1" applyFont="1" applyFill="1" applyBorder="1" applyAlignment="1"/>
    <xf numFmtId="0" fontId="24" fillId="0" borderId="0" xfId="0" applyFont="1" applyFill="1" applyBorder="1" applyAlignment="1">
      <alignment wrapText="1"/>
    </xf>
    <xf numFmtId="0" fontId="32" fillId="0" borderId="0" xfId="0" applyFont="1" applyFill="1" applyBorder="1" applyAlignment="1">
      <alignment wrapText="1"/>
    </xf>
    <xf numFmtId="164" fontId="14" fillId="4" borderId="0" xfId="1" applyNumberFormat="1" applyFont="1" applyFill="1" applyBorder="1" applyAlignment="1">
      <alignment wrapText="1"/>
    </xf>
    <xf numFmtId="164" fontId="14" fillId="0" borderId="0" xfId="1" applyNumberFormat="1" applyFont="1" applyBorder="1" applyAlignment="1">
      <alignment wrapText="1"/>
    </xf>
    <xf numFmtId="5" fontId="14" fillId="0" borderId="0" xfId="1" applyNumberFormat="1" applyFont="1" applyBorder="1" applyAlignment="1">
      <alignment wrapText="1"/>
    </xf>
    <xf numFmtId="5" fontId="14" fillId="4" borderId="0" xfId="1" applyNumberFormat="1" applyFont="1" applyFill="1" applyBorder="1" applyAlignment="1"/>
    <xf numFmtId="5" fontId="14" fillId="0" borderId="0" xfId="1" applyNumberFormat="1" applyFont="1" applyBorder="1" applyAlignment="1"/>
    <xf numFmtId="43" fontId="24" fillId="0" borderId="0" xfId="1" applyNumberFormat="1" applyFont="1"/>
    <xf numFmtId="5" fontId="32" fillId="0" borderId="3" xfId="1" applyNumberFormat="1" applyFont="1" applyBorder="1"/>
    <xf numFmtId="9" fontId="0" fillId="0" borderId="0" xfId="3" applyFont="1"/>
    <xf numFmtId="3" fontId="11" fillId="0" borderId="0" xfId="0" applyNumberFormat="1" applyFont="1" applyFill="1" applyBorder="1" applyAlignment="1" applyProtection="1"/>
    <xf numFmtId="9" fontId="14" fillId="0" borderId="0" xfId="3" applyFont="1"/>
    <xf numFmtId="3" fontId="14" fillId="0" borderId="0" xfId="0" applyNumberFormat="1" applyFont="1"/>
    <xf numFmtId="44" fontId="24" fillId="0" borderId="0" xfId="2" applyFont="1"/>
    <xf numFmtId="0" fontId="24" fillId="0" borderId="45" xfId="0" applyFont="1" applyBorder="1"/>
    <xf numFmtId="10" fontId="35" fillId="0" borderId="46" xfId="3" applyNumberFormat="1" applyFont="1" applyFill="1" applyBorder="1" applyAlignment="1">
      <alignment horizontal="right"/>
    </xf>
    <xf numFmtId="0" fontId="32" fillId="0" borderId="1" xfId="0" applyFont="1" applyFill="1" applyBorder="1"/>
    <xf numFmtId="0" fontId="24" fillId="0" borderId="47" xfId="0" applyFont="1" applyFill="1" applyBorder="1" applyAlignment="1">
      <alignment horizontal="left"/>
    </xf>
    <xf numFmtId="164" fontId="24" fillId="0" borderId="0" xfId="0" applyNumberFormat="1" applyFont="1" applyBorder="1"/>
    <xf numFmtId="164" fontId="24" fillId="0" borderId="8" xfId="0" applyNumberFormat="1" applyFont="1" applyBorder="1"/>
    <xf numFmtId="10" fontId="24" fillId="0" borderId="8" xfId="3" applyNumberFormat="1" applyFont="1" applyFill="1" applyBorder="1" applyAlignment="1" applyProtection="1"/>
    <xf numFmtId="164" fontId="24" fillId="0" borderId="4" xfId="1" applyNumberFormat="1" applyFont="1" applyBorder="1"/>
    <xf numFmtId="164" fontId="24" fillId="0" borderId="5" xfId="1" applyNumberFormat="1" applyFont="1" applyBorder="1"/>
    <xf numFmtId="5" fontId="24" fillId="0" borderId="5" xfId="1" applyNumberFormat="1" applyFont="1" applyBorder="1"/>
    <xf numFmtId="7" fontId="24" fillId="0" borderId="5" xfId="2" applyNumberFormat="1" applyFont="1" applyBorder="1"/>
    <xf numFmtId="164" fontId="24" fillId="0" borderId="6" xfId="1" applyNumberFormat="1" applyFont="1" applyBorder="1"/>
    <xf numFmtId="164" fontId="24" fillId="0" borderId="7" xfId="1" applyNumberFormat="1" applyFont="1" applyBorder="1"/>
    <xf numFmtId="5" fontId="24" fillId="0" borderId="0" xfId="1" applyNumberFormat="1" applyFont="1" applyBorder="1"/>
    <xf numFmtId="7" fontId="24" fillId="0" borderId="0" xfId="2" applyNumberFormat="1" applyFont="1" applyBorder="1"/>
    <xf numFmtId="164" fontId="24" fillId="0" borderId="8" xfId="1" applyNumberFormat="1" applyFont="1" applyBorder="1"/>
    <xf numFmtId="164" fontId="32" fillId="0" borderId="1" xfId="1" applyNumberFormat="1" applyFont="1" applyFill="1" applyBorder="1"/>
    <xf numFmtId="164" fontId="32" fillId="0" borderId="2" xfId="1" applyNumberFormat="1" applyFont="1" applyFill="1" applyBorder="1"/>
    <xf numFmtId="5" fontId="32" fillId="0" borderId="2" xfId="1" applyNumberFormat="1" applyFont="1" applyFill="1" applyBorder="1"/>
    <xf numFmtId="164" fontId="32" fillId="0" borderId="3" xfId="1" applyNumberFormat="1" applyFont="1" applyFill="1" applyBorder="1"/>
    <xf numFmtId="0" fontId="39" fillId="0" borderId="48" xfId="5" applyFont="1" applyFill="1" applyBorder="1"/>
    <xf numFmtId="0" fontId="35" fillId="0" borderId="12" xfId="0" applyFont="1" applyFill="1" applyBorder="1"/>
    <xf numFmtId="0" fontId="14" fillId="0" borderId="13" xfId="0" applyFont="1" applyFill="1" applyBorder="1" applyAlignment="1">
      <alignment horizontal="left"/>
    </xf>
    <xf numFmtId="0" fontId="14" fillId="0" borderId="18" xfId="0" applyFont="1" applyFill="1" applyBorder="1" applyAlignment="1">
      <alignment horizontal="left"/>
    </xf>
    <xf numFmtId="0" fontId="14" fillId="0" borderId="19" xfId="0" applyFont="1" applyFill="1" applyBorder="1" applyAlignment="1">
      <alignment horizontal="left"/>
    </xf>
    <xf numFmtId="5" fontId="24" fillId="0" borderId="6" xfId="1" applyNumberFormat="1" applyFont="1" applyBorder="1"/>
    <xf numFmtId="5" fontId="24" fillId="0" borderId="8" xfId="1" applyNumberFormat="1" applyFont="1" applyBorder="1"/>
    <xf numFmtId="0" fontId="24" fillId="0" borderId="13" xfId="0" applyFont="1" applyBorder="1" applyAlignment="1">
      <alignment horizontal="left"/>
    </xf>
    <xf numFmtId="0" fontId="24" fillId="0" borderId="18" xfId="0" applyFont="1" applyBorder="1" applyAlignment="1">
      <alignment horizontal="left"/>
    </xf>
    <xf numFmtId="0" fontId="24" fillId="0" borderId="19" xfId="0" applyFont="1" applyBorder="1" applyAlignment="1">
      <alignment horizontal="left"/>
    </xf>
    <xf numFmtId="0" fontId="24" fillId="4" borderId="49" xfId="0" applyFont="1" applyFill="1" applyBorder="1" applyAlignment="1">
      <alignment horizontal="left"/>
    </xf>
    <xf numFmtId="0" fontId="24" fillId="0" borderId="43" xfId="0" applyFont="1" applyBorder="1" applyAlignment="1">
      <alignment horizontal="left"/>
    </xf>
    <xf numFmtId="0" fontId="24" fillId="4" borderId="43" xfId="0" applyFont="1" applyFill="1" applyBorder="1" applyAlignment="1">
      <alignment horizontal="left"/>
    </xf>
    <xf numFmtId="164" fontId="33" fillId="0" borderId="10" xfId="1" applyNumberFormat="1" applyFont="1" applyFill="1" applyBorder="1" applyAlignment="1">
      <alignment horizontal="center" wrapText="1"/>
    </xf>
    <xf numFmtId="165" fontId="33" fillId="0" borderId="10" xfId="1" applyNumberFormat="1" applyFont="1" applyFill="1" applyBorder="1" applyAlignment="1">
      <alignment horizontal="center" wrapText="1"/>
    </xf>
    <xf numFmtId="165" fontId="33" fillId="0" borderId="10" xfId="2" applyNumberFormat="1" applyFont="1" applyFill="1" applyBorder="1" applyAlignment="1">
      <alignment horizontal="center" wrapText="1"/>
    </xf>
    <xf numFmtId="164" fontId="33" fillId="0" borderId="5" xfId="1" applyNumberFormat="1" applyFont="1" applyFill="1" applyBorder="1"/>
    <xf numFmtId="5" fontId="33" fillId="0" borderId="5" xfId="1" applyNumberFormat="1" applyFont="1" applyFill="1" applyBorder="1"/>
    <xf numFmtId="3" fontId="32" fillId="0" borderId="0" xfId="0" applyNumberFormat="1" applyFont="1" applyFill="1" applyBorder="1" applyAlignment="1">
      <alignment wrapText="1"/>
    </xf>
    <xf numFmtId="3" fontId="24" fillId="0" borderId="0" xfId="0" applyNumberFormat="1" applyFont="1" applyFill="1" applyBorder="1" applyAlignment="1">
      <alignment wrapText="1"/>
    </xf>
    <xf numFmtId="164" fontId="32" fillId="0" borderId="5" xfId="1" applyNumberFormat="1" applyFont="1" applyFill="1" applyBorder="1" applyAlignment="1">
      <alignment wrapText="1"/>
    </xf>
    <xf numFmtId="164" fontId="33" fillId="0" borderId="10" xfId="1" applyNumberFormat="1" applyFont="1" applyBorder="1" applyAlignment="1">
      <alignment horizontal="left"/>
    </xf>
    <xf numFmtId="164" fontId="33" fillId="0" borderId="10" xfId="1" applyNumberFormat="1" applyFont="1" applyBorder="1" applyAlignment="1">
      <alignment horizontal="center" wrapText="1"/>
    </xf>
    <xf numFmtId="164" fontId="14" fillId="4" borderId="6" xfId="1" applyNumberFormat="1" applyFont="1" applyFill="1" applyBorder="1" applyAlignment="1"/>
    <xf numFmtId="164" fontId="14" fillId="0" borderId="8" xfId="1" applyNumberFormat="1" applyFont="1" applyBorder="1" applyAlignment="1"/>
    <xf numFmtId="164" fontId="14" fillId="4" borderId="8" xfId="1" applyNumberFormat="1" applyFont="1" applyFill="1" applyBorder="1" applyAlignment="1"/>
    <xf numFmtId="164" fontId="14" fillId="0" borderId="11" xfId="1" applyNumberFormat="1" applyFont="1" applyBorder="1" applyAlignment="1"/>
    <xf numFmtId="164" fontId="33" fillId="4" borderId="5" xfId="1" applyNumberFormat="1" applyFont="1" applyFill="1" applyBorder="1" applyAlignment="1">
      <alignment wrapText="1"/>
    </xf>
    <xf numFmtId="5" fontId="33" fillId="4" borderId="5" xfId="1" applyNumberFormat="1" applyFont="1" applyFill="1" applyBorder="1" applyAlignment="1">
      <alignment wrapText="1"/>
    </xf>
    <xf numFmtId="5" fontId="33" fillId="4" borderId="5" xfId="1" applyNumberFormat="1" applyFont="1" applyFill="1" applyBorder="1" applyAlignment="1"/>
    <xf numFmtId="164" fontId="33" fillId="4" borderId="12" xfId="1" applyNumberFormat="1" applyFont="1" applyFill="1" applyBorder="1" applyAlignment="1"/>
    <xf numFmtId="164" fontId="32" fillId="0" borderId="2" xfId="1" applyNumberFormat="1" applyFont="1" applyBorder="1" applyAlignment="1">
      <alignment wrapText="1"/>
    </xf>
    <xf numFmtId="164" fontId="32" fillId="0" borderId="3" xfId="1" applyNumberFormat="1" applyFont="1" applyBorder="1" applyAlignment="1">
      <alignment wrapText="1"/>
    </xf>
    <xf numFmtId="164" fontId="32" fillId="0" borderId="10" xfId="1" applyNumberFormat="1" applyFont="1" applyBorder="1" applyAlignment="1">
      <alignment wrapText="1"/>
    </xf>
    <xf numFmtId="43" fontId="24" fillId="0" borderId="0" xfId="1" applyNumberFormat="1" applyFont="1" applyBorder="1"/>
    <xf numFmtId="164" fontId="32" fillId="0" borderId="5" xfId="1" applyNumberFormat="1" applyFont="1" applyBorder="1"/>
    <xf numFmtId="5" fontId="32" fillId="0" borderId="5" xfId="1" applyNumberFormat="1" applyFont="1" applyBorder="1"/>
    <xf numFmtId="164" fontId="24" fillId="0" borderId="13" xfId="1" applyNumberFormat="1" applyFont="1" applyBorder="1" applyAlignment="1">
      <alignment horizontal="left"/>
    </xf>
    <xf numFmtId="164" fontId="24" fillId="0" borderId="18" xfId="1" applyNumberFormat="1" applyFont="1" applyBorder="1" applyAlignment="1">
      <alignment horizontal="left"/>
    </xf>
    <xf numFmtId="164" fontId="32" fillId="0" borderId="12" xfId="1" applyNumberFormat="1" applyFont="1" applyBorder="1" applyAlignment="1">
      <alignment horizontal="left"/>
    </xf>
    <xf numFmtId="164" fontId="32" fillId="0" borderId="2" xfId="1" applyNumberFormat="1" applyFont="1" applyFill="1" applyBorder="1" applyAlignment="1">
      <alignment horizontal="left"/>
    </xf>
    <xf numFmtId="164" fontId="32" fillId="0" borderId="3" xfId="1" applyNumberFormat="1" applyFont="1" applyFill="1" applyBorder="1" applyAlignment="1">
      <alignment horizontal="left"/>
    </xf>
    <xf numFmtId="164" fontId="24" fillId="4" borderId="50" xfId="1" applyNumberFormat="1" applyFont="1" applyFill="1" applyBorder="1"/>
    <xf numFmtId="164" fontId="24" fillId="0" borderId="50" xfId="1" applyNumberFormat="1" applyFont="1" applyBorder="1"/>
    <xf numFmtId="164" fontId="24" fillId="0" borderId="51" xfId="1" applyNumberFormat="1" applyFont="1" applyBorder="1"/>
    <xf numFmtId="164" fontId="35" fillId="4" borderId="52" xfId="2" applyNumberFormat="1" applyFont="1" applyFill="1" applyBorder="1"/>
    <xf numFmtId="0" fontId="35" fillId="4" borderId="12" xfId="0" applyFont="1" applyFill="1" applyBorder="1" applyAlignment="1">
      <alignment horizontal="left"/>
    </xf>
    <xf numFmtId="0" fontId="32" fillId="0" borderId="12" xfId="0" applyFont="1" applyFill="1" applyBorder="1" applyAlignment="1">
      <alignment horizontal="left"/>
    </xf>
    <xf numFmtId="0" fontId="32" fillId="0" borderId="12" xfId="0" applyFont="1" applyBorder="1" applyAlignment="1">
      <alignment horizontal="left"/>
    </xf>
    <xf numFmtId="0" fontId="33" fillId="0" borderId="12" xfId="0" applyFont="1" applyFill="1" applyBorder="1" applyAlignment="1">
      <alignment horizontal="left"/>
    </xf>
    <xf numFmtId="0" fontId="24" fillId="0" borderId="13" xfId="0" applyFont="1" applyFill="1" applyBorder="1" applyAlignment="1">
      <alignment horizontal="left"/>
    </xf>
    <xf numFmtId="0" fontId="24" fillId="0" borderId="18" xfId="0" applyFont="1" applyFill="1" applyBorder="1" applyAlignment="1">
      <alignment horizontal="left"/>
    </xf>
    <xf numFmtId="164" fontId="14" fillId="0" borderId="13" xfId="1" applyNumberFormat="1" applyFont="1" applyFill="1" applyBorder="1" applyAlignment="1"/>
    <xf numFmtId="164" fontId="14" fillId="0" borderId="18" xfId="1" applyNumberFormat="1" applyFont="1" applyFill="1" applyBorder="1" applyAlignment="1"/>
    <xf numFmtId="164" fontId="32" fillId="0" borderId="12" xfId="1" applyNumberFormat="1" applyFont="1" applyFill="1" applyBorder="1" applyAlignment="1">
      <alignment horizontal="left"/>
    </xf>
    <xf numFmtId="164" fontId="32" fillId="0" borderId="0" xfId="1" applyNumberFormat="1" applyFont="1" applyAlignment="1">
      <alignment horizontal="left"/>
    </xf>
    <xf numFmtId="164" fontId="32" fillId="0" borderId="1" xfId="1" applyNumberFormat="1" applyFont="1" applyBorder="1"/>
    <xf numFmtId="3" fontId="32" fillId="0" borderId="2" xfId="0" applyNumberFormat="1" applyFont="1" applyFill="1" applyBorder="1" applyAlignment="1">
      <alignment horizontal="right" vertical="top" wrapText="1"/>
    </xf>
    <xf numFmtId="0" fontId="32" fillId="0" borderId="27" xfId="0" applyFont="1" applyFill="1" applyBorder="1" applyAlignment="1">
      <alignment horizontal="left"/>
    </xf>
    <xf numFmtId="164" fontId="32" fillId="0" borderId="42" xfId="1" applyNumberFormat="1" applyFont="1" applyFill="1" applyBorder="1" applyAlignment="1">
      <alignment horizontal="center" wrapText="1"/>
    </xf>
    <xf numFmtId="164" fontId="32" fillId="0" borderId="2" xfId="1" applyNumberFormat="1" applyFont="1" applyFill="1" applyBorder="1" applyAlignment="1">
      <alignment horizontal="center" wrapText="1"/>
    </xf>
    <xf numFmtId="164" fontId="24" fillId="0" borderId="3" xfId="1" applyNumberFormat="1" applyFont="1" applyBorder="1" applyAlignment="1">
      <alignment wrapText="1"/>
    </xf>
    <xf numFmtId="0" fontId="24" fillId="0" borderId="7" xfId="0" applyFont="1" applyFill="1" applyBorder="1"/>
    <xf numFmtId="5" fontId="14" fillId="0" borderId="8" xfId="1" applyNumberFormat="1" applyFont="1" applyFill="1" applyBorder="1" applyAlignment="1">
      <alignment horizontal="right"/>
    </xf>
    <xf numFmtId="5" fontId="14" fillId="0" borderId="8" xfId="1" applyNumberFormat="1" applyFont="1" applyFill="1" applyBorder="1"/>
    <xf numFmtId="0" fontId="14" fillId="0" borderId="7" xfId="0" applyFont="1" applyFill="1" applyBorder="1"/>
    <xf numFmtId="0" fontId="24" fillId="0" borderId="9" xfId="0" applyFont="1" applyFill="1" applyBorder="1"/>
    <xf numFmtId="5" fontId="14" fillId="0" borderId="11" xfId="1" applyNumberFormat="1" applyFont="1" applyFill="1" applyBorder="1"/>
    <xf numFmtId="164" fontId="14" fillId="0" borderId="7" xfId="1" applyNumberFormat="1" applyFont="1" applyFill="1" applyBorder="1" applyAlignment="1" applyProtection="1">
      <alignment horizontal="right"/>
    </xf>
    <xf numFmtId="164" fontId="14" fillId="0" borderId="7" xfId="1" applyNumberFormat="1" applyFont="1" applyFill="1" applyBorder="1" applyAlignment="1" applyProtection="1"/>
    <xf numFmtId="164" fontId="14" fillId="0" borderId="9" xfId="1" applyNumberFormat="1" applyFont="1" applyFill="1" applyBorder="1" applyAlignment="1" applyProtection="1"/>
    <xf numFmtId="0" fontId="30" fillId="0" borderId="0" xfId="0" applyFont="1"/>
    <xf numFmtId="165" fontId="35" fillId="0" borderId="17" xfId="2" applyNumberFormat="1" applyFont="1" applyFill="1" applyBorder="1" applyAlignment="1">
      <alignment horizontal="center" wrapText="1"/>
    </xf>
    <xf numFmtId="164" fontId="33" fillId="0" borderId="27" xfId="1" applyNumberFormat="1" applyFont="1" applyFill="1" applyBorder="1" applyAlignment="1">
      <alignment horizontal="center" wrapText="1"/>
    </xf>
    <xf numFmtId="164" fontId="33" fillId="0" borderId="29" xfId="2" applyNumberFormat="1" applyFont="1" applyFill="1" applyBorder="1" applyAlignment="1">
      <alignment horizontal="center" wrapText="1"/>
    </xf>
    <xf numFmtId="164" fontId="33" fillId="0" borderId="12" xfId="1" applyNumberFormat="1" applyFont="1" applyFill="1" applyBorder="1" applyAlignment="1">
      <alignment horizontal="left"/>
    </xf>
    <xf numFmtId="0" fontId="24" fillId="0" borderId="19" xfId="0" applyFont="1" applyFill="1" applyBorder="1" applyAlignment="1">
      <alignment vertical="top" wrapText="1"/>
    </xf>
    <xf numFmtId="164" fontId="32" fillId="0" borderId="12" xfId="1" applyNumberFormat="1" applyFont="1" applyBorder="1" applyAlignment="1">
      <alignment wrapText="1"/>
    </xf>
    <xf numFmtId="0" fontId="14" fillId="0" borderId="0" xfId="0" applyFont="1" applyAlignment="1">
      <alignment horizontal="left" vertical="top" wrapText="1"/>
    </xf>
    <xf numFmtId="0" fontId="24" fillId="0" borderId="0" xfId="0" applyFont="1" applyBorder="1" applyAlignment="1">
      <alignment horizontal="left" vertical="top" wrapText="1"/>
    </xf>
    <xf numFmtId="0" fontId="48" fillId="0" borderId="0" xfId="0" applyFont="1" applyAlignment="1">
      <alignment vertical="center"/>
    </xf>
    <xf numFmtId="0" fontId="0" fillId="0" borderId="0" xfId="0" applyFont="1" applyFill="1" applyBorder="1"/>
    <xf numFmtId="0" fontId="49" fillId="0" borderId="0" xfId="0" applyFont="1"/>
    <xf numFmtId="169" fontId="0" fillId="0" borderId="0" xfId="3" applyNumberFormat="1" applyFont="1"/>
    <xf numFmtId="0" fontId="0" fillId="0" borderId="14" xfId="0" applyFont="1" applyBorder="1" applyAlignment="1">
      <alignment horizontal="left"/>
    </xf>
    <xf numFmtId="164" fontId="0" fillId="0" borderId="0" xfId="0" applyNumberFormat="1" applyFont="1"/>
    <xf numFmtId="10" fontId="0" fillId="0" borderId="0" xfId="3" applyNumberFormat="1" applyFont="1"/>
    <xf numFmtId="168" fontId="0" fillId="0" borderId="0" xfId="0" applyNumberFormat="1" applyFont="1" applyAlignment="1">
      <alignment horizontal="right"/>
    </xf>
    <xf numFmtId="0" fontId="49" fillId="0" borderId="0" xfId="0" applyFont="1" applyFill="1"/>
    <xf numFmtId="166" fontId="0" fillId="0" borderId="0" xfId="2" applyNumberFormat="1" applyFont="1" applyFill="1"/>
    <xf numFmtId="166" fontId="49" fillId="0" borderId="0" xfId="0" applyNumberFormat="1" applyFont="1" applyFill="1"/>
    <xf numFmtId="164" fontId="49" fillId="0" borderId="0" xfId="0" applyNumberFormat="1" applyFont="1" applyFill="1" applyBorder="1"/>
    <xf numFmtId="164" fontId="48" fillId="0" borderId="0" xfId="1" applyNumberFormat="1" applyFont="1" applyFill="1" applyBorder="1"/>
    <xf numFmtId="164" fontId="50" fillId="0" borderId="0" xfId="1" applyNumberFormat="1" applyFont="1" applyFill="1" applyBorder="1"/>
    <xf numFmtId="0" fontId="2" fillId="0" borderId="0" xfId="0" applyFont="1" applyFill="1" applyBorder="1"/>
    <xf numFmtId="0" fontId="2" fillId="0" borderId="0" xfId="0" applyFont="1"/>
    <xf numFmtId="0" fontId="48" fillId="0" borderId="0" xfId="0" applyFont="1" applyBorder="1"/>
    <xf numFmtId="164" fontId="0" fillId="0" borderId="0" xfId="1" applyNumberFormat="1" applyFont="1"/>
    <xf numFmtId="0" fontId="51" fillId="0" borderId="0" xfId="0" applyFont="1"/>
    <xf numFmtId="0" fontId="52" fillId="0" borderId="0" xfId="0" applyFont="1"/>
    <xf numFmtId="10" fontId="32" fillId="0" borderId="3" xfId="3" applyNumberFormat="1" applyFont="1" applyFill="1" applyBorder="1" applyAlignment="1" applyProtection="1"/>
    <xf numFmtId="10" fontId="32" fillId="0" borderId="0" xfId="3" applyNumberFormat="1" applyFont="1" applyFill="1" applyBorder="1"/>
    <xf numFmtId="0" fontId="45" fillId="5" borderId="7" xfId="17" applyFont="1" applyFill="1" applyBorder="1" applyAlignment="1">
      <alignment horizontal="center"/>
    </xf>
    <xf numFmtId="0" fontId="45" fillId="5" borderId="0" xfId="17" applyFont="1" applyFill="1" applyBorder="1" applyAlignment="1">
      <alignment horizontal="center"/>
    </xf>
    <xf numFmtId="0" fontId="45" fillId="5" borderId="8" xfId="17" applyFont="1" applyFill="1" applyBorder="1" applyAlignment="1">
      <alignment horizontal="center"/>
    </xf>
    <xf numFmtId="170" fontId="17" fillId="5" borderId="7" xfId="17" applyNumberFormat="1" applyFont="1" applyFill="1" applyBorder="1" applyAlignment="1">
      <alignment horizontal="center"/>
    </xf>
    <xf numFmtId="170" fontId="17" fillId="5" borderId="0" xfId="17" applyNumberFormat="1" applyFont="1" applyFill="1" applyBorder="1" applyAlignment="1">
      <alignment horizontal="center"/>
    </xf>
    <xf numFmtId="170" fontId="17" fillId="5" borderId="8" xfId="17" applyNumberFormat="1" applyFont="1" applyFill="1" applyBorder="1" applyAlignment="1">
      <alignment horizontal="center"/>
    </xf>
    <xf numFmtId="0" fontId="15" fillId="5" borderId="7" xfId="17" applyFont="1" applyFill="1" applyBorder="1" applyAlignment="1">
      <alignment horizontal="center"/>
    </xf>
    <xf numFmtId="0" fontId="15" fillId="5" borderId="0" xfId="17" applyFont="1" applyFill="1" applyBorder="1" applyAlignment="1">
      <alignment horizontal="center"/>
    </xf>
    <xf numFmtId="0" fontId="15" fillId="5" borderId="8" xfId="17" applyFont="1" applyFill="1" applyBorder="1" applyAlignment="1">
      <alignment horizontal="center"/>
    </xf>
    <xf numFmtId="0" fontId="19" fillId="3" borderId="7" xfId="17" applyFont="1" applyFill="1" applyBorder="1" applyAlignment="1">
      <alignment horizontal="center"/>
    </xf>
    <xf numFmtId="0" fontId="19" fillId="3" borderId="0" xfId="17" applyFont="1" applyFill="1" applyBorder="1" applyAlignment="1">
      <alignment horizontal="center"/>
    </xf>
    <xf numFmtId="0" fontId="19" fillId="3" borderId="8" xfId="17" applyFont="1" applyFill="1" applyBorder="1" applyAlignment="1">
      <alignment horizontal="center"/>
    </xf>
    <xf numFmtId="15" fontId="19" fillId="3" borderId="7" xfId="17" applyNumberFormat="1" applyFont="1" applyFill="1" applyBorder="1" applyAlignment="1">
      <alignment horizontal="center"/>
    </xf>
    <xf numFmtId="15" fontId="19" fillId="3" borderId="0" xfId="17" applyNumberFormat="1" applyFont="1" applyFill="1" applyBorder="1" applyAlignment="1">
      <alignment horizontal="center"/>
    </xf>
    <xf numFmtId="15" fontId="19" fillId="3" borderId="8" xfId="17" applyNumberFormat="1" applyFont="1" applyFill="1" applyBorder="1" applyAlignment="1">
      <alignment horizontal="center"/>
    </xf>
    <xf numFmtId="0" fontId="15" fillId="3" borderId="4" xfId="17" applyFont="1" applyFill="1" applyBorder="1" applyAlignment="1">
      <alignment horizontal="center"/>
    </xf>
    <xf numFmtId="0" fontId="15" fillId="3" borderId="5" xfId="17" applyFont="1" applyFill="1" applyBorder="1" applyAlignment="1">
      <alignment horizontal="center"/>
    </xf>
    <xf numFmtId="0" fontId="15" fillId="3" borderId="6" xfId="17" applyFont="1" applyFill="1" applyBorder="1" applyAlignment="1">
      <alignment horizontal="center"/>
    </xf>
    <xf numFmtId="0" fontId="15" fillId="3" borderId="7" xfId="17" applyFont="1" applyFill="1" applyBorder="1" applyAlignment="1">
      <alignment horizontal="center"/>
    </xf>
    <xf numFmtId="0" fontId="15" fillId="3" borderId="0" xfId="17" applyFont="1" applyFill="1" applyBorder="1" applyAlignment="1">
      <alignment horizontal="center"/>
    </xf>
    <xf numFmtId="0" fontId="15" fillId="3" borderId="8" xfId="17" applyFont="1" applyFill="1" applyBorder="1" applyAlignment="1">
      <alignment horizontal="center"/>
    </xf>
    <xf numFmtId="0" fontId="26" fillId="0" borderId="0" xfId="6" applyFont="1" applyAlignment="1">
      <alignment horizontal="center"/>
    </xf>
    <xf numFmtId="0" fontId="28" fillId="0" borderId="0" xfId="6" applyFont="1" applyAlignment="1">
      <alignment horizontal="center"/>
    </xf>
    <xf numFmtId="0" fontId="32" fillId="0" borderId="22" xfId="0" applyFont="1" applyFill="1" applyBorder="1" applyAlignment="1">
      <alignment horizontal="center" wrapText="1"/>
    </xf>
    <xf numFmtId="0" fontId="32" fillId="0" borderId="23" xfId="0" applyFont="1" applyFill="1" applyBorder="1" applyAlignment="1">
      <alignment horizontal="center" wrapText="1"/>
    </xf>
    <xf numFmtId="0" fontId="32" fillId="0" borderId="4"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14" fillId="0" borderId="0" xfId="0" applyFont="1" applyBorder="1" applyAlignment="1">
      <alignment horizontal="left" wrapText="1"/>
    </xf>
    <xf numFmtId="0" fontId="14" fillId="0" borderId="0" xfId="0" applyFont="1" applyAlignment="1"/>
    <xf numFmtId="0" fontId="32" fillId="0" borderId="13" xfId="0" applyFont="1" applyFill="1" applyBorder="1" applyAlignment="1">
      <alignment horizontal="center" vertical="center" wrapText="1"/>
    </xf>
    <xf numFmtId="0" fontId="32" fillId="0" borderId="18" xfId="0" applyFont="1" applyFill="1" applyBorder="1" applyAlignment="1">
      <alignment horizontal="center" vertical="center" wrapText="1"/>
    </xf>
    <xf numFmtId="0" fontId="32" fillId="0" borderId="19" xfId="0" applyFont="1" applyFill="1" applyBorder="1" applyAlignment="1">
      <alignment horizontal="center" vertical="center" wrapText="1"/>
    </xf>
    <xf numFmtId="0" fontId="32" fillId="0" borderId="32" xfId="0" applyFont="1" applyFill="1" applyBorder="1" applyAlignment="1">
      <alignment horizontal="center" wrapText="1"/>
    </xf>
    <xf numFmtId="0" fontId="32" fillId="0" borderId="33" xfId="0" applyFont="1" applyFill="1" applyBorder="1" applyAlignment="1">
      <alignment horizontal="center" wrapText="1"/>
    </xf>
    <xf numFmtId="0" fontId="32" fillId="0" borderId="34" xfId="0" applyFont="1" applyFill="1" applyBorder="1" applyAlignment="1">
      <alignment horizontal="center" wrapText="1"/>
    </xf>
    <xf numFmtId="0" fontId="32" fillId="0" borderId="35" xfId="0" applyFont="1" applyFill="1" applyBorder="1" applyAlignment="1">
      <alignment horizontal="center" wrapText="1"/>
    </xf>
    <xf numFmtId="0" fontId="14" fillId="0" borderId="0" xfId="0" applyFont="1" applyAlignment="1">
      <alignment horizontal="left" vertical="top" wrapText="1"/>
    </xf>
    <xf numFmtId="0" fontId="25" fillId="0" borderId="0" xfId="0" applyFont="1" applyAlignment="1">
      <alignment horizontal="left" wrapText="1"/>
    </xf>
    <xf numFmtId="0" fontId="26" fillId="0" borderId="0" xfId="0" applyFont="1" applyAlignment="1">
      <alignment horizontal="left" wrapText="1"/>
    </xf>
    <xf numFmtId="0" fontId="32" fillId="0" borderId="1" xfId="0" applyFont="1" applyFill="1" applyBorder="1" applyAlignment="1">
      <alignment horizontal="center"/>
    </xf>
    <xf numFmtId="0" fontId="32" fillId="0" borderId="2" xfId="0" applyFont="1" applyFill="1" applyBorder="1" applyAlignment="1">
      <alignment horizontal="center"/>
    </xf>
    <xf numFmtId="0" fontId="32" fillId="0" borderId="3" xfId="0" applyFont="1" applyFill="1" applyBorder="1" applyAlignment="1">
      <alignment horizontal="center"/>
    </xf>
    <xf numFmtId="0" fontId="39" fillId="0" borderId="22" xfId="5" applyFont="1" applyFill="1" applyBorder="1" applyAlignment="1">
      <alignment horizontal="center" wrapText="1"/>
    </xf>
    <xf numFmtId="0" fontId="39" fillId="0" borderId="23" xfId="5" applyFont="1" applyFill="1" applyBorder="1" applyAlignment="1">
      <alignment horizontal="center" wrapText="1"/>
    </xf>
    <xf numFmtId="0" fontId="7" fillId="0" borderId="0" xfId="0" applyFont="1" applyBorder="1" applyAlignment="1">
      <alignment horizontal="center"/>
    </xf>
    <xf numFmtId="0" fontId="25" fillId="0" borderId="0" xfId="0" applyFont="1" applyBorder="1" applyAlignment="1">
      <alignment horizontal="left" wrapText="1"/>
    </xf>
    <xf numFmtId="0" fontId="24" fillId="0" borderId="0" xfId="0" applyFont="1" applyBorder="1" applyAlignment="1">
      <alignment horizontal="left" wrapText="1"/>
    </xf>
    <xf numFmtId="0" fontId="24" fillId="0" borderId="0" xfId="0" applyFont="1" applyBorder="1" applyAlignment="1">
      <alignment horizontal="left" vertical="top" wrapText="1"/>
    </xf>
    <xf numFmtId="0" fontId="24" fillId="0" borderId="0" xfId="0" applyFont="1" applyFill="1" applyBorder="1" applyAlignment="1">
      <alignment horizontal="left" vertical="top" wrapText="1"/>
    </xf>
    <xf numFmtId="164" fontId="32" fillId="0" borderId="22" xfId="1" applyNumberFormat="1" applyFont="1" applyFill="1" applyBorder="1" applyAlignment="1">
      <alignment horizontal="center" wrapText="1"/>
    </xf>
    <xf numFmtId="164" fontId="32" fillId="0" borderId="23" xfId="1" applyNumberFormat="1" applyFont="1" applyFill="1" applyBorder="1" applyAlignment="1">
      <alignment horizontal="center" wrapText="1"/>
    </xf>
    <xf numFmtId="0" fontId="24" fillId="0" borderId="0" xfId="0" applyFont="1" applyAlignment="1">
      <alignment horizontal="left" wrapText="1"/>
    </xf>
    <xf numFmtId="0" fontId="3" fillId="0" borderId="0" xfId="0" applyFont="1" applyBorder="1" applyAlignment="1">
      <alignment horizontal="left" wrapText="1"/>
    </xf>
    <xf numFmtId="0" fontId="32" fillId="0" borderId="5"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14" fillId="0" borderId="0" xfId="0" applyFont="1" applyAlignment="1">
      <alignment horizontal="left" wrapText="1"/>
    </xf>
    <xf numFmtId="166" fontId="6" fillId="0" borderId="1" xfId="1" applyNumberFormat="1" applyFont="1" applyBorder="1" applyAlignment="1">
      <alignment horizontal="center"/>
    </xf>
    <xf numFmtId="166" fontId="6" fillId="0" borderId="2" xfId="1" applyNumberFormat="1" applyFont="1" applyBorder="1" applyAlignment="1">
      <alignment horizontal="center"/>
    </xf>
    <xf numFmtId="166" fontId="6" fillId="0" borderId="3" xfId="1" applyNumberFormat="1" applyFont="1" applyBorder="1" applyAlignment="1">
      <alignment horizont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32" fillId="0" borderId="1" xfId="0" applyFont="1" applyBorder="1" applyAlignment="1">
      <alignment horizontal="center"/>
    </xf>
    <xf numFmtId="0" fontId="32" fillId="0" borderId="2" xfId="0" applyFont="1" applyBorder="1" applyAlignment="1">
      <alignment horizontal="center"/>
    </xf>
    <xf numFmtId="0" fontId="32" fillId="0" borderId="3" xfId="0" applyFont="1" applyBorder="1" applyAlignment="1">
      <alignment horizontal="center"/>
    </xf>
  </cellXfs>
  <cellStyles count="18">
    <cellStyle name="Comma" xfId="1" builtinId="3"/>
    <cellStyle name="Currency" xfId="2" builtinId="4"/>
    <cellStyle name="Currency 2" xfId="7"/>
    <cellStyle name="Currency 3" xfId="8"/>
    <cellStyle name="Currency 3 2" xfId="9"/>
    <cellStyle name="Currency 4" xfId="10"/>
    <cellStyle name="Normal" xfId="0" builtinId="0"/>
    <cellStyle name="Normal 2" xfId="5"/>
    <cellStyle name="Normal 2 2" xfId="6"/>
    <cellStyle name="Normal 3" xfId="4"/>
    <cellStyle name="Normal 3 2" xfId="17"/>
    <cellStyle name="Normal 4" xfId="11"/>
    <cellStyle name="Normal 4 2" xfId="12"/>
    <cellStyle name="Normal 5" xfId="13"/>
    <cellStyle name="Percent" xfId="3" builtinId="5"/>
    <cellStyle name="Percent 2" xfId="14"/>
    <cellStyle name="Percent 3" xfId="15"/>
    <cellStyle name="Percent 4" xfId="16"/>
  </cellStyles>
  <dxfs count="198">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scheme val="minor"/>
      </font>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name val="Calibri"/>
        <scheme val="minor"/>
      </font>
    </dxf>
    <dxf>
      <font>
        <b val="0"/>
        <strike val="0"/>
        <outline val="0"/>
        <shadow val="0"/>
        <u val="none"/>
        <vertAlign val="baseline"/>
        <sz val="11"/>
        <color auto="1"/>
        <name val="Calibri"/>
        <scheme val="minor"/>
      </font>
      <fill>
        <patternFill patternType="solid">
          <fgColor indexed="64"/>
          <bgColor theme="0"/>
        </patternFill>
      </fill>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top" textRotation="0" wrapText="1"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bottom" textRotation="0" wrapText="0" indent="0" justifyLastLine="0" shrinkToFit="0" readingOrder="0"/>
      <protection locked="1" hidden="0"/>
    </dxf>
    <dxf>
      <border>
        <bottom style="medium">
          <color indexed="64"/>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scheme val="minor"/>
      </font>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0" indent="0" justifyLastLine="0" shrinkToFit="0" readingOrder="0"/>
    </dxf>
    <dxf>
      <border outline="0">
        <left style="medium">
          <color indexed="64"/>
        </left>
        <top style="medium">
          <color indexed="64"/>
        </top>
        <bottom style="medium">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bottom" textRotation="0" wrapText="0" indent="0" justifyLastLine="0" shrinkToFit="0" readingOrder="0"/>
      <protection locked="1" hidden="0"/>
    </dxf>
    <dxf>
      <border outline="0">
        <bottom style="medium">
          <color indexed="64"/>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1" indent="0" justifyLastLine="0" shrinkToFit="0" readingOrder="0"/>
    </dxf>
    <dxf>
      <font>
        <strike val="0"/>
        <outline val="0"/>
        <shadow val="0"/>
        <u val="none"/>
        <vertAlign val="baseline"/>
        <sz val="11"/>
        <color theme="1"/>
        <name val="Calibri"/>
        <scheme val="minor"/>
      </font>
      <numFmt numFmtId="164" formatCode="_(* #,##0_);_(* \(#,##0\);_(* &quot;-&quot;??_);_(@_)"/>
    </dxf>
    <dxf>
      <font>
        <strike val="0"/>
        <outline val="0"/>
        <shadow val="0"/>
        <u val="none"/>
        <vertAlign val="baseline"/>
        <sz val="11"/>
        <color theme="1"/>
        <name val="Calibri"/>
        <scheme val="minor"/>
      </font>
      <numFmt numFmtId="164" formatCode="_(* #,##0_);_(* \(#,##0\);_(* &quot;-&quot;??_);_(@_)"/>
      <fill>
        <patternFill patternType="none">
          <fgColor indexed="64"/>
          <bgColor indexed="65"/>
        </patternFill>
      </fill>
      <alignment horizontal="right" vertical="top" textRotation="0" wrapText="1" indent="0" justifyLastLine="0" shrinkToFit="0" readingOrder="0"/>
    </dxf>
    <dxf>
      <font>
        <strike val="0"/>
        <outline val="0"/>
        <shadow val="0"/>
        <u val="none"/>
        <vertAlign val="baseline"/>
        <sz val="11"/>
        <color theme="1"/>
        <name val="Calibri"/>
        <scheme val="minor"/>
      </font>
      <numFmt numFmtId="164" formatCode="_(* #,##0_);_(* \(#,##0\);_(* &quot;-&quot;??_);_(@_)"/>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0" justifyLastLine="0" shrinkToFit="0" readingOrder="0"/>
      <border diagonalUp="0" diagonalDown="0" outline="0">
        <left style="medium">
          <color indexed="64"/>
        </left>
        <right/>
        <top/>
        <bottom/>
      </border>
    </dxf>
    <dxf>
      <font>
        <strike val="0"/>
        <outline val="0"/>
        <shadow val="0"/>
        <u val="none"/>
        <vertAlign val="baseline"/>
        <sz val="11"/>
        <color theme="1"/>
        <name val="Calibri"/>
        <scheme val="minor"/>
      </font>
    </dxf>
    <dxf>
      <border>
        <bottom style="medium">
          <color indexed="64"/>
        </bottom>
      </border>
    </dxf>
    <dxf>
      <font>
        <strike val="0"/>
        <outline val="0"/>
        <shadow val="0"/>
        <u val="none"/>
        <vertAlign val="baseline"/>
        <sz val="11"/>
        <color theme="1"/>
        <name val="Calibri"/>
        <scheme val="minor"/>
      </font>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11"/>
        <color auto="1"/>
        <name val="Calibri"/>
        <scheme val="minor"/>
      </font>
      <numFmt numFmtId="164" formatCode="_(* #,##0_);_(* \(#,##0\);_(* &quot;-&quot;??_);_(@_)"/>
      <fill>
        <patternFill patternType="none">
          <fgColor indexed="64"/>
          <bgColor indexed="65"/>
        </patternFill>
      </fill>
      <alignment horizontal="general" vertical="bottom" textRotation="0" wrapText="0" indent="0" justifyLastLine="0" shrinkToFit="0" readingOrder="0"/>
      <border diagonalUp="0" diagonalDown="0" outline="0">
        <left/>
        <right style="medium">
          <color indexed="64"/>
        </right>
        <top/>
        <bottom/>
      </border>
      <protection locked="1" hidden="0"/>
    </dxf>
    <dxf>
      <font>
        <b val="0"/>
        <i val="0"/>
        <strike val="0"/>
        <condense val="0"/>
        <extend val="0"/>
        <outline val="0"/>
        <shadow val="0"/>
        <u val="none"/>
        <vertAlign val="baseline"/>
        <sz val="11"/>
        <color auto="1"/>
        <name val="Calibri"/>
        <scheme val="minor"/>
      </font>
      <numFmt numFmtId="164" formatCode="_(* #,##0_);_(* \(#,##0\);_(* &quot;-&quot;??_);_(@_)"/>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numFmt numFmtId="164" formatCode="_(* #,##0_);_(* \(#,##0\);_(* &quot;-&quot;??_);_(@_)"/>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numFmt numFmtId="164" formatCode="_(* #,##0_);_(* \(#,##0\);_(* &quot;-&quot;??_);_(@_)"/>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numFmt numFmtId="164" formatCode="_(* #,##0_);_(* \(#,##0\);_(* &quot;-&quot;??_);_(@_)"/>
      <fill>
        <patternFill patternType="none">
          <fgColor indexed="64"/>
          <bgColor indexed="65"/>
        </patternFill>
      </fill>
      <alignment horizontal="left" vertical="bottom" textRotation="0" wrapText="0" indent="0" justifyLastLine="0" shrinkToFit="0" readingOrder="0"/>
      <border diagonalUp="0" diagonalDown="0" outline="0">
        <left style="medium">
          <color indexed="64"/>
        </left>
        <right/>
        <top/>
        <bottom/>
      </border>
    </dxf>
    <dxf>
      <font>
        <b val="0"/>
        <i val="0"/>
        <strike val="0"/>
        <condense val="0"/>
        <extend val="0"/>
        <outline val="0"/>
        <shadow val="0"/>
        <u val="none"/>
        <vertAlign val="baseline"/>
        <sz val="11"/>
        <color auto="1"/>
        <name val="Calibri"/>
        <scheme val="minor"/>
      </font>
      <numFmt numFmtId="164" formatCode="_(* #,##0_);_(* \(#,##0\);_(* &quot;-&quot;??_);_(@_)"/>
      <fill>
        <patternFill patternType="none">
          <fgColor indexed="64"/>
          <bgColor indexed="65"/>
        </patternFill>
      </fill>
      <alignment horizontal="general" vertical="bottom" textRotation="0" wrapText="0" indent="0" justifyLastLine="0" shrinkToFit="0" readingOrder="0"/>
      <protection locked="1" hidden="0"/>
    </dxf>
    <dxf>
      <border>
        <bottom style="medium">
          <color indexed="64"/>
        </bottom>
      </border>
    </dxf>
    <dxf>
      <font>
        <b/>
        <i val="0"/>
        <strike val="0"/>
        <condense val="0"/>
        <extend val="0"/>
        <outline val="0"/>
        <shadow val="0"/>
        <u val="none"/>
        <vertAlign val="baseline"/>
        <sz val="11"/>
        <color auto="1"/>
        <name val="Calibri"/>
        <scheme val="minor"/>
      </font>
      <numFmt numFmtId="164" formatCode="_(* #,##0_);_(* \(#,##0\);_(* &quot;-&quot;??_);_(@_)"/>
      <fill>
        <patternFill patternType="none">
          <fgColor indexed="64"/>
          <bgColor auto="1"/>
        </patternFill>
      </fill>
      <alignment horizontal="center" vertical="bottom"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theme="1"/>
        <name val="Calibri"/>
        <scheme val="minor"/>
      </font>
      <numFmt numFmtId="35" formatCode="_(* #,##0.00_);_(* \(#,##0.00\);_(* &quot;-&quot;??_);_(@_)"/>
    </dxf>
    <dxf>
      <font>
        <b val="0"/>
        <i val="0"/>
        <strike val="0"/>
        <condense val="0"/>
        <extend val="0"/>
        <outline val="0"/>
        <shadow val="0"/>
        <u val="none"/>
        <vertAlign val="baseline"/>
        <sz val="11"/>
        <color theme="1"/>
        <name val="Calibri"/>
        <scheme val="minor"/>
      </font>
      <numFmt numFmtId="35" formatCode="_(* #,##0.00_);_(* \(#,##0.00\);_(* &quot;-&quot;??_);_(@_)"/>
    </dxf>
    <dxf>
      <font>
        <b val="0"/>
        <i val="0"/>
        <strike val="0"/>
        <condense val="0"/>
        <extend val="0"/>
        <outline val="0"/>
        <shadow val="0"/>
        <u val="none"/>
        <vertAlign val="baseline"/>
        <sz val="11"/>
        <color theme="1"/>
        <name val="Calibri"/>
        <scheme val="minor"/>
      </font>
      <numFmt numFmtId="164" formatCode="_(* #,##0_);_(* \(#,##0\);_(* &quot;-&quot;??_);_(@_)"/>
    </dxf>
    <dxf>
      <font>
        <b val="0"/>
        <i val="0"/>
        <strike val="0"/>
        <condense val="0"/>
        <extend val="0"/>
        <outline val="0"/>
        <shadow val="0"/>
        <u val="none"/>
        <vertAlign val="baseline"/>
        <sz val="11"/>
        <color theme="1"/>
        <name val="Calibri"/>
        <scheme val="minor"/>
      </font>
      <numFmt numFmtId="164" formatCode="_(* #,##0_);_(* \(#,##0\);_(* &quot;-&quot;??_);_(@_)"/>
    </dxf>
    <dxf>
      <font>
        <b/>
        <i val="0"/>
        <strike val="0"/>
        <condense val="0"/>
        <extend val="0"/>
        <outline val="0"/>
        <shadow val="0"/>
        <u val="none"/>
        <vertAlign val="baseline"/>
        <sz val="11"/>
        <color theme="1"/>
        <name val="Calibri"/>
        <scheme val="minor"/>
      </font>
      <numFmt numFmtId="164" formatCode="_(* #,##0_);_(* \(#,##0\);_(* &quot;-&quot;??_);_(@_)"/>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dxf>
    <dxf>
      <border>
        <bottom style="medium">
          <color indexed="64"/>
        </bottom>
      </border>
    </dxf>
    <dxf>
      <font>
        <b/>
        <i val="0"/>
        <strike val="0"/>
        <condense val="0"/>
        <extend val="0"/>
        <outline val="0"/>
        <shadow val="0"/>
        <u val="none"/>
        <vertAlign val="baseline"/>
        <sz val="11"/>
        <color theme="1"/>
        <name val="Calibri"/>
        <scheme val="minor"/>
      </font>
      <numFmt numFmtId="164" formatCode="_(* #,##0_);_(* \(#,##0\);_(* &quot;-&quot;??_);_(@_)"/>
      <alignment horizontal="general" vertical="bottom" textRotation="0" wrapText="1" indent="0" justifyLastLine="0" shrinkToFit="0" readingOrder="0"/>
      <border diagonalUp="0" diagonalDown="0">
        <left/>
        <right/>
        <top/>
        <bottom/>
        <vertical/>
        <horizontal/>
      </border>
    </dxf>
    <dxf>
      <font>
        <b val="0"/>
        <i val="0"/>
        <strike val="0"/>
        <condense val="0"/>
        <extend val="0"/>
        <outline val="0"/>
        <shadow val="0"/>
        <u val="none"/>
        <vertAlign val="baseline"/>
        <sz val="11"/>
        <color theme="1"/>
        <name val="Calibri"/>
        <scheme val="minor"/>
      </font>
      <numFmt numFmtId="35" formatCode="_(* #,##0.00_);_(* \(#,##0.00\);_(* &quot;-&quot;??_);_(@_)"/>
    </dxf>
    <dxf>
      <font>
        <b val="0"/>
        <i val="0"/>
        <strike val="0"/>
        <condense val="0"/>
        <extend val="0"/>
        <outline val="0"/>
        <shadow val="0"/>
        <u val="none"/>
        <vertAlign val="baseline"/>
        <sz val="11"/>
        <color theme="1"/>
        <name val="Calibri"/>
        <scheme val="minor"/>
      </font>
      <numFmt numFmtId="9" formatCode="&quot;$&quot;#,##0_);\(&quot;$&quot;#,##0\)"/>
    </dxf>
    <dxf>
      <font>
        <b val="0"/>
        <i val="0"/>
        <strike val="0"/>
        <condense val="0"/>
        <extend val="0"/>
        <outline val="0"/>
        <shadow val="0"/>
        <u val="none"/>
        <vertAlign val="baseline"/>
        <sz val="11"/>
        <color theme="1"/>
        <name val="Calibri"/>
        <scheme val="minor"/>
      </font>
      <numFmt numFmtId="164" formatCode="_(* #,##0_);_(* \(#,##0\);_(* &quot;-&quot;??_);_(@_)"/>
    </dxf>
    <dxf>
      <font>
        <b val="0"/>
        <i val="0"/>
        <strike val="0"/>
        <condense val="0"/>
        <extend val="0"/>
        <outline val="0"/>
        <shadow val="0"/>
        <u val="none"/>
        <vertAlign val="baseline"/>
        <sz val="11"/>
        <color theme="1"/>
        <name val="Calibri"/>
        <scheme val="minor"/>
      </font>
      <numFmt numFmtId="164" formatCode="_(* #,##0_);_(* \(#,##0\);_(* &quot;-&quot;??_);_(@_)"/>
      <alignment horizontal="left" vertical="bottom" textRotation="0" wrapText="0" indent="0" justifyLastLine="0" shrinkToFit="0" readingOrder="0"/>
      <border diagonalUp="0" diagonalDown="0">
        <left style="medium">
          <color indexed="64"/>
        </left>
        <right style="medium">
          <color indexed="64"/>
        </right>
        <top style="medium">
          <color auto="1"/>
        </top>
        <bottom style="medium">
          <color auto="1"/>
        </bottom>
        <vertical/>
        <horizontal style="medium">
          <color auto="1"/>
        </horizontal>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Calibri"/>
        <scheme val="minor"/>
      </font>
    </dxf>
    <dxf>
      <border>
        <bottom style="medium">
          <color indexed="64"/>
        </bottom>
      </border>
    </dxf>
    <dxf>
      <font>
        <b/>
        <i val="0"/>
        <strike val="0"/>
        <condense val="0"/>
        <extend val="0"/>
        <outline val="0"/>
        <shadow val="0"/>
        <u val="none"/>
        <vertAlign val="baseline"/>
        <sz val="11"/>
        <color theme="1"/>
        <name val="Calibri"/>
        <scheme val="minor"/>
      </font>
      <numFmt numFmtId="164" formatCode="_(* #,##0_);_(* \(#,##0\);_(* &quot;-&quot;??_);_(@_)"/>
      <alignment horizontal="general" vertical="bottom" textRotation="0" wrapText="1" indent="0" justifyLastLine="0" shrinkToFit="0" readingOrder="0"/>
      <border diagonalUp="0" diagonalDown="0">
        <left/>
        <right/>
        <top/>
        <bottom/>
        <vertical/>
        <horizontal/>
      </border>
    </dxf>
    <dxf>
      <font>
        <b val="0"/>
        <i val="0"/>
        <strike val="0"/>
        <condense val="0"/>
        <extend val="0"/>
        <outline val="0"/>
        <shadow val="0"/>
        <u val="none"/>
        <vertAlign val="baseline"/>
        <sz val="11"/>
        <color auto="1"/>
        <name val="Calibri"/>
        <scheme val="minor"/>
      </font>
      <numFmt numFmtId="164" formatCode="_(* #,##0_);_(* \(#,##0\);_(* &quot;-&quot;??_);_(@_)"/>
      <fill>
        <patternFill patternType="solid">
          <fgColor theme="4" tint="0.79998168889431442"/>
          <bgColor theme="4" tint="0.79998168889431442"/>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_(* #,##0_);_(* \(#,##0\);_(* &quot;-&quot;??_);_(@_)"/>
      <fill>
        <patternFill patternType="solid">
          <fgColor theme="4" tint="0.79998168889431442"/>
          <bgColor theme="4" tint="0.79998168889431442"/>
        </patternFill>
      </fill>
      <alignment horizontal="general" vertical="bottom" textRotation="0" wrapText="0" indent="0" justifyLastLine="0" shrinkToFit="0" readingOrder="0"/>
    </dxf>
    <dxf>
      <font>
        <strike val="0"/>
        <outline val="0"/>
        <shadow val="0"/>
        <u val="none"/>
        <vertAlign val="baseline"/>
        <sz val="11"/>
        <color auto="1"/>
        <name val="Calibri"/>
        <scheme val="minor"/>
      </font>
      <numFmt numFmtId="164" formatCode="_(* #,##0_);_(* \(#,##0\);_(* &quot;-&quot;??_);_(@_)"/>
    </dxf>
    <dxf>
      <font>
        <b val="0"/>
        <i val="0"/>
        <strike val="0"/>
        <condense val="0"/>
        <extend val="0"/>
        <outline val="0"/>
        <shadow val="0"/>
        <u val="none"/>
        <vertAlign val="baseline"/>
        <sz val="11"/>
        <color auto="1"/>
        <name val="Calibri"/>
        <scheme val="minor"/>
      </font>
      <numFmt numFmtId="164" formatCode="_(* #,##0_);_(* \(#,##0\);_(* &quot;-&quot;??_);_(@_)"/>
      <fill>
        <patternFill patternType="solid">
          <fgColor theme="4" tint="0.79998168889431442"/>
          <bgColor theme="4" tint="0.79998168889431442"/>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Calibri"/>
        <scheme val="minor"/>
      </font>
      <numFmt numFmtId="164" formatCode="_(* #,##0_);_(* \(#,##0\);_(* &quot;-&quot;??_);_(@_)"/>
      <fill>
        <patternFill patternType="solid">
          <fgColor theme="4" tint="0.79998168889431442"/>
          <bgColor theme="4" tint="0.79998168889431442"/>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Calibri"/>
        <scheme val="minor"/>
      </font>
      <numFmt numFmtId="164" formatCode="_(* #,##0_);_(* \(#,##0\);_(* &quot;-&quot;??_);_(@_)"/>
      <fill>
        <patternFill patternType="solid">
          <fgColor theme="4" tint="0.79998168889431442"/>
          <bgColor theme="4" tint="0.79998168889431442"/>
        </patternFill>
      </fill>
      <alignment horizontal="general" vertical="bottom"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border>
        <bottom style="medium">
          <color indexed="64"/>
        </bottom>
      </border>
    </dxf>
    <dxf>
      <font>
        <b/>
        <i val="0"/>
        <strike val="0"/>
        <condense val="0"/>
        <extend val="0"/>
        <outline val="0"/>
        <shadow val="0"/>
        <u val="none"/>
        <vertAlign val="baseline"/>
        <sz val="11"/>
        <color auto="1"/>
        <name val="Calibri"/>
        <scheme val="minor"/>
      </font>
      <numFmt numFmtId="164" formatCode="_(* #,##0_);_(* \(#,##0\);_(* &quot;-&quot;??_);_(@_)"/>
      <alignment horizontal="center" vertical="bottom" textRotation="0" wrapText="1" indent="0" justifyLastLine="0" shrinkToFit="0" readingOrder="0"/>
      <border diagonalUp="0" diagonalDown="0">
        <left/>
        <right/>
        <top/>
        <bottom/>
        <vertical/>
        <horizontal/>
      </border>
    </dxf>
    <dxf>
      <font>
        <b val="0"/>
        <i val="0"/>
        <strike val="0"/>
        <condense val="0"/>
        <extend val="0"/>
        <outline val="0"/>
        <shadow val="0"/>
        <u val="none"/>
        <vertAlign val="baseline"/>
        <sz val="11"/>
        <color theme="1"/>
        <name val="Calibri"/>
        <scheme val="minor"/>
      </font>
      <numFmt numFmtId="164" formatCode="_(* #,##0_);_(* \(#,##0\);_(* &quot;-&quot;??_);_(@_)"/>
      <fill>
        <patternFill patternType="none">
          <fgColor indexed="64"/>
          <bgColor auto="1"/>
        </patternFill>
      </fill>
      <alignment horizontal="general" vertical="bottom" textRotation="0" wrapText="1" indent="0" justifyLastLine="0" shrinkToFit="0" readingOrder="0"/>
    </dxf>
    <dxf>
      <font>
        <strike val="0"/>
        <outline val="0"/>
        <shadow val="0"/>
        <u val="none"/>
        <vertAlign val="baseline"/>
        <sz val="11"/>
        <name val="Calibri"/>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minor"/>
      </font>
      <numFmt numFmtId="164" formatCode="_(* #,##0_);_(* \(#,##0\);_(* &quot;-&quot;??_);_(@_)"/>
      <fill>
        <patternFill patternType="none">
          <fgColor indexed="64"/>
          <bgColor auto="1"/>
        </patternFill>
      </fill>
      <alignment horizontal="general" vertical="bottom" textRotation="0" wrapText="1" indent="0" justifyLastLine="0" shrinkToFit="0" readingOrder="0"/>
      <border diagonalUp="0" diagonalDown="0">
        <left/>
        <right/>
        <top/>
        <bottom style="medium">
          <color indexed="64"/>
        </bottom>
        <vertical/>
      </border>
    </dxf>
    <dxf>
      <font>
        <b val="0"/>
        <i val="0"/>
        <strike val="0"/>
        <condense val="0"/>
        <extend val="0"/>
        <outline val="0"/>
        <shadow val="0"/>
        <u val="none"/>
        <vertAlign val="baseline"/>
        <sz val="11"/>
        <color theme="3"/>
        <name val="Calibri"/>
        <scheme val="minor"/>
      </font>
      <numFmt numFmtId="164" formatCode="_(* #,##0_);_(* \(#,##0\);_(* &quot;-&quot;??_);_(@_)"/>
      <fill>
        <patternFill patternType="none">
          <fgColor indexed="64"/>
          <bgColor auto="1"/>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numFmt numFmtId="164" formatCode="_(* #,##0_);_(* \(#,##0\);_(* &quot;-&quot;??_);_(@_)"/>
      <fill>
        <patternFill patternType="none">
          <fgColor indexed="64"/>
          <bgColor auto="1"/>
        </patternFill>
      </fill>
      <alignment horizontal="left" vertical="bottom" textRotation="0" wrapText="0" indent="0" justifyLastLine="0" shrinkToFit="0" readingOrder="0"/>
      <border diagonalUp="0" diagonalDown="0">
        <left style="medium">
          <color indexed="64"/>
        </left>
        <right style="medium">
          <color indexed="64"/>
        </right>
        <top/>
        <bottom/>
        <vertical/>
        <horizontal/>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name val="Calibri"/>
        <scheme val="minor"/>
      </font>
      <numFmt numFmtId="164" formatCode="_(* #,##0_);_(* \(#,##0\);_(* &quot;-&quot;??_);_(@_)"/>
      <fill>
        <patternFill patternType="none">
          <fgColor indexed="64"/>
          <bgColor auto="1"/>
        </patternFill>
      </fill>
    </dxf>
    <dxf>
      <border>
        <bottom style="medium">
          <color indexed="64"/>
        </bottom>
      </border>
    </dxf>
    <dxf>
      <font>
        <b/>
        <i val="0"/>
        <strike val="0"/>
        <condense val="0"/>
        <extend val="0"/>
        <outline val="0"/>
        <shadow val="0"/>
        <u val="none"/>
        <vertAlign val="baseline"/>
        <sz val="11"/>
        <color auto="1"/>
        <name val="Calibri"/>
        <scheme val="minor"/>
      </font>
      <numFmt numFmtId="164" formatCode="_(* #,##0_);_(* \(#,##0\);_(* &quot;-&quot;??_);_(@_)"/>
      <fill>
        <patternFill patternType="none">
          <fgColor indexed="64"/>
          <bgColor auto="1"/>
        </patternFill>
      </fill>
      <alignment horizontal="center" vertical="bottom" textRotation="0" wrapText="1" indent="0" justifyLastLine="0" shrinkToFit="0" readingOrder="0"/>
      <border diagonalUp="0" diagonalDown="0" outline="0">
        <left/>
        <right/>
        <top/>
        <bottom/>
      </border>
    </dxf>
    <dxf>
      <font>
        <strike val="0"/>
        <outline val="0"/>
        <shadow val="0"/>
        <u val="none"/>
        <vertAlign val="baseline"/>
        <sz val="11"/>
        <name val="Calibri"/>
        <scheme val="minor"/>
      </font>
      <numFmt numFmtId="164" formatCode="_(* #,##0_);_(* \(#,##0\);_(* &quot;-&quot;??_);_(@_)"/>
    </dxf>
    <dxf>
      <font>
        <b val="0"/>
        <i val="0"/>
        <strike val="0"/>
        <condense val="0"/>
        <extend val="0"/>
        <outline val="0"/>
        <shadow val="0"/>
        <u val="none"/>
        <vertAlign val="baseline"/>
        <sz val="11"/>
        <color auto="1"/>
        <name val="Calibri"/>
        <scheme val="minor"/>
      </font>
      <numFmt numFmtId="164" formatCode="_(* #,##0_);_(* \(#,##0\);_(* &quot;-&quot;??_);_(@_)"/>
    </dxf>
    <dxf>
      <font>
        <b val="0"/>
        <i val="0"/>
        <strike val="0"/>
        <condense val="0"/>
        <extend val="0"/>
        <outline val="0"/>
        <shadow val="0"/>
        <u val="none"/>
        <vertAlign val="baseline"/>
        <sz val="11"/>
        <color theme="1"/>
        <name val="Calibri"/>
        <scheme val="minor"/>
      </font>
      <numFmt numFmtId="164" formatCode="_(* #,##0_);_(* \(#,##0\);_(* &quot;-&quot;??_);_(@_)"/>
    </dxf>
    <dxf>
      <font>
        <strike val="0"/>
        <outline val="0"/>
        <shadow val="0"/>
        <u val="none"/>
        <vertAlign val="baseline"/>
        <sz val="11"/>
        <name val="Calibri"/>
        <scheme val="minor"/>
      </font>
      <fill>
        <patternFill patternType="none">
          <fgColor indexed="64"/>
          <bgColor indexed="65"/>
        </patternFill>
      </fill>
      <alignment horizontal="left" vertical="bottom" textRotation="0" wrapText="0" indent="0" justifyLastLine="0" shrinkToFit="0" readingOrder="0"/>
      <border diagonalUp="0" diagonalDown="0" outline="0">
        <left style="medium">
          <color indexed="64"/>
        </left>
        <right style="medium">
          <color indexed="64"/>
        </right>
        <top/>
        <bottom/>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name val="Calibri"/>
        <scheme val="minor"/>
      </font>
    </dxf>
    <dxf>
      <border>
        <bottom style="medium">
          <color indexed="64"/>
        </bottom>
      </border>
    </dxf>
    <dxf>
      <font>
        <strike val="0"/>
        <outline val="0"/>
        <shadow val="0"/>
        <u val="none"/>
        <vertAlign val="baseline"/>
        <sz val="11"/>
        <name val="Calibri"/>
        <scheme val="minor"/>
      </font>
      <fill>
        <patternFill patternType="none">
          <fgColor indexed="64"/>
          <bgColor auto="1"/>
        </patternFill>
      </fill>
      <border diagonalUp="0" diagonalDown="0" outline="0">
        <left/>
        <right/>
        <top/>
        <bottom/>
      </border>
    </dxf>
    <dxf>
      <font>
        <strike val="0"/>
        <outline val="0"/>
        <shadow val="0"/>
        <u val="none"/>
        <vertAlign val="baseline"/>
        <sz val="11"/>
        <color auto="1"/>
        <name val="Calibri"/>
        <scheme val="minor"/>
      </font>
      <numFmt numFmtId="165" formatCode="&quot;$&quot;#,##0"/>
    </dxf>
    <dxf>
      <font>
        <strike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numFmt numFmtId="9" formatCode="&quot;$&quot;#,##0_);\(&quot;$&quot;#,##0\)"/>
    </dxf>
    <dxf>
      <font>
        <b val="0"/>
        <i val="0"/>
        <strike val="0"/>
        <condense val="0"/>
        <extend val="0"/>
        <outline val="0"/>
        <shadow val="0"/>
        <u val="none"/>
        <vertAlign val="baseline"/>
        <sz val="11"/>
        <color auto="1"/>
        <name val="Calibri"/>
        <scheme val="minor"/>
      </font>
      <numFmt numFmtId="164" formatCode="_(* #,##0_);_(* \(#,##0\);_(* &quot;-&quot;??_);_(@_)"/>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0" indent="0" justifyLastLine="0" shrinkToFit="0" readingOrder="0"/>
      <border diagonalUp="0" diagonalDown="0">
        <left style="medium">
          <color indexed="64"/>
        </left>
        <right style="medium">
          <color indexed="64"/>
        </right>
        <top style="medium">
          <color auto="1"/>
        </top>
        <bottom style="medium">
          <color auto="1"/>
        </bottom>
        <vertical/>
        <horizontal style="medium">
          <color auto="1"/>
        </horizontal>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name val="Calibri"/>
        <scheme val="minor"/>
      </font>
    </dxf>
    <dxf>
      <border>
        <bottom style="medium">
          <color indexed="64"/>
        </bottom>
      </border>
    </dxf>
    <dxf>
      <font>
        <strike val="0"/>
        <outline val="0"/>
        <shadow val="0"/>
        <u val="none"/>
        <vertAlign val="baseline"/>
        <sz val="11"/>
        <name val="Calibri"/>
        <scheme val="minor"/>
      </font>
      <fill>
        <patternFill patternType="none">
          <fgColor indexed="64"/>
          <bgColor auto="1"/>
        </patternFill>
      </fill>
      <border diagonalUp="0" diagonalDown="0" outline="0">
        <left/>
        <right/>
        <top/>
        <bottom/>
      </border>
    </dxf>
    <dxf>
      <font>
        <b val="0"/>
        <i val="0"/>
        <strike val="0"/>
        <condense val="0"/>
        <extend val="0"/>
        <outline val="0"/>
        <shadow val="0"/>
        <u val="none"/>
        <vertAlign val="baseline"/>
        <sz val="11"/>
        <color auto="1"/>
        <name val="Calibri"/>
        <scheme val="minor"/>
      </font>
      <numFmt numFmtId="9" formatCode="&quot;$&quot;#,##0_);\(&quot;$&quot;#,##0\)"/>
      <fill>
        <patternFill patternType="none">
          <fgColor indexed="64"/>
          <bgColor auto="1"/>
        </patternFill>
      </fill>
      <border diagonalUp="0" diagonalDown="0">
        <left style="thin">
          <color auto="1"/>
        </left>
        <right style="medium">
          <color indexed="64"/>
        </right>
        <top style="medium">
          <color auto="1"/>
        </top>
        <bottom style="medium">
          <color auto="1"/>
        </bottom>
        <vertical style="thin">
          <color auto="1"/>
        </vertical>
        <horizontal style="medium">
          <color auto="1"/>
        </horizontal>
      </border>
    </dxf>
    <dxf>
      <font>
        <b val="0"/>
        <i val="0"/>
        <strike val="0"/>
        <condense val="0"/>
        <extend val="0"/>
        <outline val="0"/>
        <shadow val="0"/>
        <u val="none"/>
        <vertAlign val="baseline"/>
        <sz val="11"/>
        <color auto="1"/>
        <name val="Calibri"/>
        <scheme val="minor"/>
      </font>
      <numFmt numFmtId="3" formatCode="#,##0"/>
      <fill>
        <patternFill patternType="none">
          <fgColor indexed="64"/>
          <bgColor auto="1"/>
        </patternFill>
      </fill>
      <alignment horizontal="general" vertical="bottom" textRotation="0" wrapText="0" indent="0" justifyLastLine="0" shrinkToFit="0" readingOrder="0"/>
      <border diagonalUp="0" diagonalDown="0">
        <left style="medium">
          <color indexed="64"/>
        </left>
        <right style="thin">
          <color auto="1"/>
        </right>
        <top style="medium">
          <color auto="1"/>
        </top>
        <bottom style="medium">
          <color auto="1"/>
        </bottom>
        <vertical style="thin">
          <color auto="1"/>
        </vertical>
        <horizontal style="medium">
          <color auto="1"/>
        </horizontal>
      </border>
      <protection locked="1" hidden="0"/>
    </dxf>
    <dxf>
      <font>
        <b val="0"/>
        <i val="0"/>
        <strike val="0"/>
        <condense val="0"/>
        <extend val="0"/>
        <outline val="0"/>
        <shadow val="0"/>
        <u val="none"/>
        <vertAlign val="baseline"/>
        <sz val="11"/>
        <color auto="1"/>
        <name val="Calibri"/>
        <scheme val="minor"/>
      </font>
      <numFmt numFmtId="9" formatCode="&quot;$&quot;#,##0_);\(&quot;$&quot;#,##0\)"/>
      <fill>
        <patternFill patternType="none">
          <fgColor indexed="64"/>
          <bgColor auto="1"/>
        </patternFill>
      </fill>
    </dxf>
    <dxf>
      <font>
        <b val="0"/>
        <i val="0"/>
        <strike val="0"/>
        <condense val="0"/>
        <extend val="0"/>
        <outline val="0"/>
        <shadow val="0"/>
        <u val="none"/>
        <vertAlign val="baseline"/>
        <sz val="11"/>
        <color auto="1"/>
        <name val="Calibri"/>
        <scheme val="minor"/>
      </font>
      <numFmt numFmtId="164" formatCode="_(* #,##0_);_(* \(#,##0\);_(* &quot;-&quot;??_);_(@_)"/>
      <fill>
        <patternFill patternType="none">
          <fgColor indexed="64"/>
          <bgColor auto="1"/>
        </patternFill>
      </fill>
    </dxf>
    <dxf>
      <font>
        <strike val="0"/>
        <outline val="0"/>
        <shadow val="0"/>
        <u val="none"/>
        <vertAlign val="baseline"/>
        <sz val="11"/>
        <name val="Calibri"/>
        <scheme val="minor"/>
      </font>
      <numFmt numFmtId="30" formatCode="@"/>
      <fill>
        <patternFill patternType="none">
          <fgColor indexed="64"/>
          <bgColor auto="1"/>
        </patternFill>
      </fill>
      <alignment horizontal="general" vertical="bottom" textRotation="0" wrapText="1" indent="0" justifyLastLine="0" shrinkToFit="0" readingOrder="0"/>
      <border diagonalUp="0" diagonalDown="0">
        <left style="medium">
          <color indexed="64"/>
        </left>
        <right/>
        <top/>
        <bottom/>
        <vertical/>
        <horizontal/>
      </border>
    </dxf>
    <dxf>
      <border outline="0">
        <top style="medium">
          <color indexed="64"/>
        </top>
        <bottom style="medium">
          <color indexed="64"/>
        </bottom>
      </border>
    </dxf>
    <dxf>
      <font>
        <strike val="0"/>
        <outline val="0"/>
        <shadow val="0"/>
        <u val="none"/>
        <vertAlign val="baseline"/>
        <sz val="11"/>
        <name val="Calibri"/>
        <scheme val="minor"/>
      </font>
      <fill>
        <patternFill patternType="none">
          <fgColor indexed="64"/>
          <bgColor auto="1"/>
        </patternFill>
      </fill>
    </dxf>
    <dxf>
      <border>
        <bottom style="medium">
          <color indexed="64"/>
        </bottom>
      </border>
    </dxf>
    <dxf>
      <font>
        <strike val="0"/>
        <outline val="0"/>
        <shadow val="0"/>
        <u val="none"/>
        <vertAlign val="baseline"/>
        <sz val="11"/>
        <name val="Calibri"/>
        <scheme val="minor"/>
      </font>
      <fill>
        <patternFill patternType="none">
          <fgColor indexed="64"/>
          <bgColor auto="1"/>
        </patternFill>
      </fill>
      <border diagonalUp="0" diagonalDown="0" outline="0">
        <left/>
        <right/>
        <top/>
        <bottom/>
      </border>
    </dxf>
    <dxf>
      <font>
        <b val="0"/>
        <i val="0"/>
        <strike val="0"/>
        <condense val="0"/>
        <extend val="0"/>
        <outline val="0"/>
        <shadow val="0"/>
        <u val="none"/>
        <vertAlign val="baseline"/>
        <sz val="11"/>
        <color auto="1"/>
        <name val="Calibri"/>
        <scheme val="minor"/>
      </font>
      <numFmt numFmtId="9" formatCode="&quot;$&quot;#,##0_);\(&quot;$&quot;#,##0\)"/>
      <fill>
        <patternFill patternType="none">
          <fgColor indexed="64"/>
          <bgColor indexed="65"/>
        </patternFill>
      </fill>
    </dxf>
    <dxf>
      <font>
        <strike val="0"/>
        <outline val="0"/>
        <shadow val="0"/>
        <u val="none"/>
        <vertAlign val="baseline"/>
        <sz val="11"/>
        <color auto="1"/>
        <name val="Calibri"/>
        <scheme val="minor"/>
      </font>
      <fill>
        <patternFill patternType="none">
          <fgColor indexed="64"/>
          <bgColor auto="1"/>
        </patternFill>
      </fill>
    </dxf>
    <dxf>
      <font>
        <b val="0"/>
        <i val="0"/>
        <strike val="0"/>
        <condense val="0"/>
        <extend val="0"/>
        <outline val="0"/>
        <shadow val="0"/>
        <u val="none"/>
        <vertAlign val="baseline"/>
        <sz val="11"/>
        <color theme="3"/>
        <name val="Calibri"/>
        <scheme val="minor"/>
      </font>
      <numFmt numFmtId="9" formatCode="&quot;$&quot;#,##0_);\(&quot;$&quot;#,##0\)"/>
      <fill>
        <patternFill patternType="none">
          <fgColor indexed="64"/>
          <bgColor auto="1"/>
        </patternFill>
      </fill>
    </dxf>
    <dxf>
      <font>
        <b val="0"/>
        <i val="0"/>
        <strike val="0"/>
        <condense val="0"/>
        <extend val="0"/>
        <outline val="0"/>
        <shadow val="0"/>
        <u val="none"/>
        <vertAlign val="baseline"/>
        <sz val="11"/>
        <color theme="3"/>
        <name val="Calibri"/>
        <scheme val="minor"/>
      </font>
      <numFmt numFmtId="164" formatCode="_(* #,##0_);_(* \(#,##0\);_(* &quot;-&quot;??_);_(@_)"/>
      <fill>
        <patternFill patternType="none">
          <fgColor indexed="64"/>
          <bgColor auto="1"/>
        </patternFill>
      </fill>
    </dxf>
    <dxf>
      <font>
        <strike val="0"/>
        <outline val="0"/>
        <shadow val="0"/>
        <u val="none"/>
        <vertAlign val="baseline"/>
        <sz val="11"/>
        <name val="Calibri"/>
        <scheme val="minor"/>
      </font>
      <fill>
        <patternFill patternType="none">
          <fgColor indexed="64"/>
          <bgColor auto="1"/>
        </patternFill>
      </fill>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name val="Calibri"/>
        <scheme val="minor"/>
      </font>
      <fill>
        <patternFill patternType="none">
          <fgColor indexed="64"/>
          <bgColor auto="1"/>
        </patternFill>
      </fill>
    </dxf>
    <dxf>
      <border>
        <bottom style="medium">
          <color indexed="64"/>
        </bottom>
      </border>
    </dxf>
    <dxf>
      <font>
        <strike val="0"/>
        <outline val="0"/>
        <shadow val="0"/>
        <u val="none"/>
        <vertAlign val="baseline"/>
        <sz val="11"/>
        <name val="Calibri"/>
        <scheme val="minor"/>
      </font>
      <fill>
        <patternFill patternType="none">
          <fgColor indexed="64"/>
          <bgColor auto="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numFmt numFmtId="164" formatCode="_(* #,##0_);_(* \(#,##0\);_(* &quot;-&quot;??_);_(@_)"/>
    </dxf>
    <dxf>
      <font>
        <b val="0"/>
        <i val="0"/>
        <strike val="0"/>
        <condense val="0"/>
        <extend val="0"/>
        <outline val="0"/>
        <shadow val="0"/>
        <u val="none"/>
        <vertAlign val="baseline"/>
        <sz val="11"/>
        <color auto="1"/>
        <name val="Calibri"/>
        <scheme val="minor"/>
      </font>
      <numFmt numFmtId="164" formatCode="_(* #,##0_);_(* \(#,##0\);_(* &quot;-&quot;??_);_(@_)"/>
    </dxf>
    <dxf>
      <font>
        <b val="0"/>
        <i val="0"/>
        <strike val="0"/>
        <condense val="0"/>
        <extend val="0"/>
        <outline val="0"/>
        <shadow val="0"/>
        <u val="none"/>
        <vertAlign val="baseline"/>
        <sz val="11"/>
        <color theme="1"/>
        <name val="Calibri"/>
        <scheme val="minor"/>
      </font>
      <numFmt numFmtId="164" formatCode="_(* #,##0_);_(* \(#,##0\);_(* &quot;-&quot;??_);_(@_)"/>
    </dxf>
    <dxf>
      <font>
        <b/>
        <i val="0"/>
        <strike val="0"/>
        <condense val="0"/>
        <extend val="0"/>
        <outline val="0"/>
        <shadow val="0"/>
        <u val="none"/>
        <vertAlign val="baseline"/>
        <sz val="11"/>
        <color theme="1"/>
        <name val="Calibri"/>
        <scheme val="minor"/>
      </font>
      <numFmt numFmtId="164" formatCode="_(* #,##0_);_(* \(#,##0\);_(* &quot;-&quot;??_);_(@_)"/>
      <alignment horizontal="left" vertical="bottom"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Calibri"/>
        <scheme val="minor"/>
      </font>
    </dxf>
    <dxf>
      <border>
        <bottom style="medium">
          <color indexed="64"/>
        </bottom>
      </border>
    </dxf>
    <dxf>
      <font>
        <b val="0"/>
        <strike val="0"/>
        <outline val="0"/>
        <shadow val="0"/>
        <u val="none"/>
        <vertAlign val="baseline"/>
        <sz val="11"/>
        <color auto="1"/>
        <name val="Calibri"/>
        <scheme val="minor"/>
      </font>
      <border diagonalUp="0" diagonalDown="0" outline="0">
        <left/>
        <right/>
        <top/>
        <bottom/>
      </border>
    </dxf>
    <dxf>
      <font>
        <b val="0"/>
        <i val="0"/>
        <strike val="0"/>
        <condense val="0"/>
        <extend val="0"/>
        <outline val="0"/>
        <shadow val="0"/>
        <u val="none"/>
        <vertAlign val="baseline"/>
        <sz val="11"/>
        <color theme="3"/>
        <name val="Calibri"/>
        <scheme val="minor"/>
      </font>
      <numFmt numFmtId="3" formatCode="#,##0"/>
      <fill>
        <patternFill patternType="none">
          <fgColor indexed="64"/>
          <bgColor indexed="65"/>
        </patternFill>
      </fill>
      <alignment horizontal="general" vertical="bottom" textRotation="0" wrapText="0" indent="0" justifyLastLine="0" shrinkToFit="0" readingOrder="0"/>
      <border diagonalUp="0" diagonalDown="0" outline="0">
        <left/>
        <right/>
        <top/>
        <bottom style="medium">
          <color indexed="64"/>
        </bottom>
      </border>
      <protection locked="1" hidden="0"/>
    </dxf>
    <dxf>
      <font>
        <b val="0"/>
        <i val="0"/>
        <strike val="0"/>
        <condense val="0"/>
        <extend val="0"/>
        <outline val="0"/>
        <shadow val="0"/>
        <u val="none"/>
        <vertAlign val="baseline"/>
        <sz val="11"/>
        <color theme="3"/>
        <name val="Calibri"/>
        <scheme val="minor"/>
      </font>
      <numFmt numFmtId="3" formatCode="#,##0"/>
      <fill>
        <patternFill patternType="none">
          <fgColor indexed="64"/>
          <bgColor indexed="65"/>
        </patternFill>
      </fill>
      <alignment horizontal="general" vertical="bottom" textRotation="0" wrapText="0" indent="0" justifyLastLine="0" shrinkToFit="0" readingOrder="0"/>
      <border diagonalUp="0" diagonalDown="0" outline="0">
        <left/>
        <right/>
        <top/>
        <bottom style="medium">
          <color indexed="64"/>
        </bottom>
      </border>
      <protection locked="1" hidden="0"/>
    </dxf>
    <dxf>
      <font>
        <b val="0"/>
        <i val="0"/>
        <strike val="0"/>
        <condense val="0"/>
        <extend val="0"/>
        <outline val="0"/>
        <shadow val="0"/>
        <u val="none"/>
        <vertAlign val="baseline"/>
        <sz val="11"/>
        <color theme="3"/>
        <name val="Calibri"/>
        <scheme val="minor"/>
      </font>
      <numFmt numFmtId="3" formatCode="#,##0"/>
      <fill>
        <patternFill patternType="none">
          <fgColor indexed="64"/>
          <bgColor indexed="65"/>
        </patternFill>
      </fill>
      <alignment horizontal="general" vertical="bottom" textRotation="0" wrapText="0" indent="0" justifyLastLine="0" shrinkToFit="0" readingOrder="0"/>
      <border diagonalUp="0" diagonalDown="0" outline="0">
        <left/>
        <right/>
        <top/>
        <bottom style="medium">
          <color indexed="64"/>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0" justifyLastLine="0" shrinkToFit="0" readingOrder="0"/>
      <border diagonalUp="0" diagonalDown="0" outline="0">
        <left/>
        <right/>
        <top/>
        <bottom style="medium">
          <color indexed="64"/>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3"/>
        <name val="Calibri"/>
        <scheme val="minor"/>
      </font>
      <fill>
        <patternFill patternType="none">
          <fgColor indexed="64"/>
          <bgColor indexed="65"/>
        </patternFill>
      </fill>
      <alignment horizontal="general" vertical="bottom" textRotation="0" wrapText="0" indent="0" justifyLastLine="0" shrinkToFit="0" readingOrder="0"/>
      <protection locked="1" hidden="0"/>
    </dxf>
    <dxf>
      <border outline="0">
        <bottom style="medium">
          <color indexed="64"/>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1" formatCode="&quot;$&quot;#,##0.00_);\(&quot;$&quot;#,##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9" formatCode="&quot;$&quot;#,##0_);\(&quot;$&quot;#,##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_(* #,##0_);_(* \(#,##0\);_(* &quot;-&quot;??_);_(@_)"/>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_(* #,##0_);_(* \(#,##0\);_(* &quot;-&quot;??_);_(@_)"/>
      <fill>
        <patternFill patternType="none">
          <fgColor indexed="64"/>
          <bgColor indexed="65"/>
        </patternFill>
      </fill>
      <alignment horizontal="left" vertical="bottom" textRotation="0" wrapText="0" indent="0" justifyLastLine="0" shrinkToFit="0" readingOrder="0"/>
      <border diagonalUp="0" diagonalDown="0" outline="0">
        <left/>
        <right style="medium">
          <color indexed="64"/>
        </right>
        <top/>
        <bottom/>
      </border>
    </dxf>
    <dxf>
      <font>
        <b val="0"/>
        <i val="0"/>
        <strike val="0"/>
        <condense val="0"/>
        <extend val="0"/>
        <outline val="0"/>
        <shadow val="0"/>
        <u val="none"/>
        <vertAlign val="baseline"/>
        <sz val="11"/>
        <color theme="1"/>
        <name val="Calibri"/>
        <scheme val="minor"/>
      </font>
      <numFmt numFmtId="11" formatCode="&quot;$&quot;#,##0.00_);\(&quot;$&quot;#,##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9" formatCode="&quot;$&quot;#,##0_);\(&quot;$&quot;#,##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_(* #,##0_);_(* \(#,##0\);_(* &quot;-&quot;??_);_(@_)"/>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_(* #,##0_);_(* \(#,##0\);_(* &quot;-&quot;??_);_(@_)"/>
      <fill>
        <patternFill patternType="none">
          <fgColor indexed="64"/>
          <bgColor indexed="65"/>
        </patternFill>
      </fill>
      <alignment horizontal="left" vertical="bottom" textRotation="0" wrapText="0" indent="0" justifyLastLine="0" shrinkToFit="0" readingOrder="0"/>
      <border diagonalUp="0" diagonalDown="0" outline="0">
        <left style="medium">
          <color indexed="64"/>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name val="Calibri"/>
        <scheme val="minor"/>
      </font>
    </dxf>
    <dxf>
      <border>
        <bottom style="medium">
          <color indexed="64"/>
        </bottom>
      </border>
    </dxf>
    <dxf>
      <font>
        <strike val="0"/>
        <outline val="0"/>
        <shadow val="0"/>
        <u val="none"/>
        <vertAlign val="baseline"/>
        <sz val="11"/>
        <name val="Calibri"/>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numFmt numFmtId="14" formatCode="0.00%"/>
      <fill>
        <patternFill patternType="none">
          <fgColor indexed="64"/>
          <bgColor indexed="65"/>
        </patternFill>
      </fill>
      <border diagonalUp="0" diagonalDown="0" outline="0">
        <left/>
        <right/>
        <top/>
        <bottom style="medium">
          <color indexed="64"/>
        </bottom>
      </border>
    </dxf>
    <dxf>
      <font>
        <strike val="0"/>
        <outline val="0"/>
        <shadow val="0"/>
        <u val="none"/>
        <vertAlign val="baseline"/>
        <sz val="11"/>
        <name val="Calibri"/>
        <scheme val="minor"/>
      </font>
    </dxf>
    <dxf>
      <font>
        <strike val="0"/>
        <outline val="0"/>
        <shadow val="0"/>
        <u val="none"/>
        <vertAlign val="baseline"/>
        <sz val="11"/>
        <name val="Calibri"/>
        <scheme val="minor"/>
      </font>
    </dxf>
    <dxf>
      <font>
        <strike val="0"/>
        <outline val="0"/>
        <shadow val="0"/>
        <u val="none"/>
        <vertAlign val="baseline"/>
        <sz val="11"/>
        <name val="Calibri"/>
        <scheme val="minor"/>
      </font>
    </dxf>
    <dxf>
      <font>
        <b val="0"/>
        <i val="0"/>
        <strike val="0"/>
        <condense val="0"/>
        <extend val="0"/>
        <outline val="0"/>
        <shadow val="0"/>
        <u val="none"/>
        <vertAlign val="baseline"/>
        <sz val="11"/>
        <color theme="1"/>
        <name val="Calibri"/>
        <scheme val="minor"/>
      </font>
      <numFmt numFmtId="5" formatCode="#,##0_);\(#,##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0" justifyLastLine="0" shrinkToFit="0" readingOrder="0"/>
      <border diagonalUp="0" diagonalDown="0" outline="0">
        <left/>
        <right/>
        <top/>
        <bottom style="medium">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1"/>
        <name val="Calibri"/>
        <scheme val="minor"/>
      </font>
      <numFmt numFmtId="0" formatCode="General"/>
    </dxf>
    <dxf>
      <border>
        <bottom style="medium">
          <color indexed="64"/>
        </bottom>
      </border>
    </dxf>
    <dxf>
      <font>
        <b/>
        <i val="0"/>
        <strike val="0"/>
        <condense val="0"/>
        <extend val="0"/>
        <outline val="0"/>
        <shadow val="0"/>
        <u val="none"/>
        <vertAlign val="baseline"/>
        <sz val="11"/>
        <color rgb="FF000000"/>
        <name val="Calibri"/>
        <scheme val="minor"/>
      </font>
      <numFmt numFmtId="0" formatCode="General"/>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numFmt numFmtId="14" formatCode="0.00%"/>
      <fill>
        <patternFill patternType="none">
          <fgColor indexed="64"/>
          <bgColor indexed="65"/>
        </patternFill>
      </fill>
      <alignment horizontal="general" vertical="bottom" textRotation="0" wrapText="0" indent="0" justifyLastLine="0" shrinkToFit="0" readingOrder="0"/>
      <border diagonalUp="0" diagonalDown="0" outline="0">
        <left/>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numFmt numFmtId="5" formatCode="#,##0_);\(#,##0\)"/>
      <fill>
        <patternFill patternType="none">
          <fgColor indexed="64"/>
          <bgColor indexed="65"/>
        </patternFill>
      </fill>
      <alignment horizontal="general" vertical="bottom" textRotation="0" wrapText="0" indent="0" justifyLastLine="0" shrinkToFit="0" readingOrder="0"/>
      <border diagonalUp="0" diagonalDown="0" outline="0">
        <left/>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numFmt numFmtId="5" formatCode="#,##0_);\(#,##0\)"/>
      <fill>
        <patternFill patternType="none">
          <fgColor indexed="64"/>
          <bgColor indexed="65"/>
        </patternFill>
      </fill>
      <alignment horizontal="general" vertical="bottom" textRotation="0" wrapText="0" indent="0" justifyLastLine="0" shrinkToFit="0" readingOrder="0"/>
      <border diagonalUp="0" diagonalDown="0" outline="0">
        <left/>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numFmt numFmtId="5" formatCode="#,##0_);\(#,##0\)"/>
      <fill>
        <patternFill patternType="none">
          <fgColor indexed="64"/>
          <bgColor indexed="65"/>
        </patternFill>
      </fill>
      <alignment horizontal="general" vertical="bottom" textRotation="0" wrapText="0" indent="0" justifyLastLine="0" shrinkToFit="0" readingOrder="0"/>
      <border diagonalUp="0" diagonalDown="0" outline="0">
        <left/>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numFmt numFmtId="5" formatCode="#,##0_);\(#,##0\)"/>
      <fill>
        <patternFill patternType="none">
          <fgColor indexed="64"/>
          <bgColor indexed="65"/>
        </patternFill>
      </fill>
      <alignment horizontal="general" vertical="bottom" textRotation="0" wrapText="0" indent="0" justifyLastLine="0" shrinkToFit="0" readingOrder="0"/>
      <border diagonalUp="0" diagonalDown="0" outline="0">
        <left/>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0" justifyLastLine="0" shrinkToFit="0" readingOrder="0"/>
      <border diagonalUp="0" diagonalDown="0" outline="0">
        <left/>
        <right/>
        <top style="thin">
          <color auto="1"/>
        </top>
        <bottom style="thin">
          <color auto="1"/>
        </bottom>
      </border>
    </dxf>
    <dxf>
      <border outline="0">
        <left style="medium">
          <color indexed="64"/>
        </left>
        <top style="medium">
          <color indexed="64"/>
        </top>
        <bottom style="medium">
          <color indexed="64"/>
        </bottom>
      </border>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border>
        <bottom style="medium">
          <color indexed="64"/>
        </bottom>
      </border>
    </dxf>
    <dxf>
      <font>
        <b/>
        <i val="0"/>
        <strike val="0"/>
        <condense val="0"/>
        <extend val="0"/>
        <outline val="0"/>
        <shadow val="0"/>
        <u val="none"/>
        <vertAlign val="baseline"/>
        <sz val="11"/>
        <color rgb="FF000000"/>
        <name val="Calibri"/>
        <scheme val="minor"/>
      </font>
      <numFmt numFmtId="0" formatCode="General"/>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auto="1"/>
        <name val="Calibri"/>
        <scheme val="minor"/>
      </font>
      <numFmt numFmtId="9" formatCode="&quot;$&quot;#,##0_);\(&quot;$&quot;#,##0\)"/>
      <fill>
        <patternFill patternType="none">
          <fgColor indexed="64"/>
          <bgColor indexed="65"/>
        </patternFill>
      </fill>
      <border diagonalUp="0" diagonalDown="0" outline="0">
        <left/>
        <right/>
        <top style="medium">
          <color auto="1"/>
        </top>
        <bottom style="medium">
          <color auto="1"/>
        </bottom>
      </border>
    </dxf>
    <dxf>
      <font>
        <b val="0"/>
        <i val="0"/>
        <strike val="0"/>
        <condense val="0"/>
        <extend val="0"/>
        <outline val="0"/>
        <shadow val="0"/>
        <u val="none"/>
        <vertAlign val="baseline"/>
        <sz val="11"/>
        <color auto="1"/>
        <name val="Calibri"/>
        <scheme val="minor"/>
      </font>
      <numFmt numFmtId="164" formatCode="_(* #,##0_);_(* \(#,##0\);_(* &quot;-&quot;??_);_(@_)"/>
      <fill>
        <patternFill patternType="none">
          <fgColor indexed="64"/>
          <bgColor indexed="65"/>
        </patternFill>
      </fill>
      <alignment horizontal="general" vertical="bottom" textRotation="0" wrapText="0" indent="0" justifyLastLine="0" shrinkToFit="0" readingOrder="0"/>
      <border diagonalUp="0" diagonalDown="0" outline="0">
        <left/>
        <right/>
        <top style="medium">
          <color auto="1"/>
        </top>
        <bottom style="medium">
          <color auto="1"/>
        </bottom>
      </border>
      <protection locked="1" hidden="0"/>
    </dxf>
    <dxf>
      <font>
        <b val="0"/>
        <i val="0"/>
        <strike val="0"/>
        <condense val="0"/>
        <extend val="0"/>
        <outline val="0"/>
        <shadow val="0"/>
        <u val="none"/>
        <vertAlign val="baseline"/>
        <sz val="11"/>
        <color auto="1"/>
        <name val="Calibri"/>
        <scheme val="minor"/>
      </font>
      <numFmt numFmtId="9" formatCode="&quot;$&quot;#,##0_);\(&quot;$&quot;#,##0\)"/>
      <fill>
        <patternFill patternType="none">
          <fgColor indexed="64"/>
          <bgColor indexed="65"/>
        </patternFill>
      </fill>
      <border diagonalUp="0" diagonalDown="0" outline="0">
        <left/>
        <right/>
        <top style="medium">
          <color auto="1"/>
        </top>
        <bottom style="medium">
          <color auto="1"/>
        </bottom>
      </border>
    </dxf>
    <dxf>
      <font>
        <b val="0"/>
        <i val="0"/>
        <strike val="0"/>
        <condense val="0"/>
        <extend val="0"/>
        <outline val="0"/>
        <shadow val="0"/>
        <u val="none"/>
        <vertAlign val="baseline"/>
        <sz val="11"/>
        <color auto="1"/>
        <name val="Calibri"/>
        <scheme val="minor"/>
      </font>
      <numFmt numFmtId="164" formatCode="_(* #,##0_);_(* \(#,##0\);_(* &quot;-&quot;??_);_(@_)"/>
      <fill>
        <patternFill patternType="none">
          <fgColor indexed="64"/>
          <bgColor indexed="65"/>
        </patternFill>
      </fill>
      <alignment horizontal="general" vertical="bottom" textRotation="0" wrapText="0" indent="0" justifyLastLine="0" shrinkToFit="0" readingOrder="0"/>
      <border diagonalUp="0" diagonalDown="0" outline="0">
        <left/>
        <right/>
        <top style="medium">
          <color auto="1"/>
        </top>
        <bottom style="medium">
          <color auto="1"/>
        </bottom>
      </border>
      <protection locked="1" hidden="0"/>
    </dxf>
    <dxf>
      <font>
        <b val="0"/>
        <i val="0"/>
        <strike val="0"/>
        <condense val="0"/>
        <extend val="0"/>
        <outline val="0"/>
        <shadow val="0"/>
        <u val="none"/>
        <vertAlign val="baseline"/>
        <sz val="11"/>
        <color theme="1"/>
        <name val="Calibri"/>
        <scheme val="minor"/>
      </font>
      <numFmt numFmtId="167" formatCode="\$#,##0_);\(\$#,##0\)"/>
      <fill>
        <patternFill patternType="none">
          <fgColor indexed="64"/>
          <bgColor indexed="65"/>
        </patternFill>
      </fill>
      <border diagonalUp="0" diagonalDown="0" outline="0">
        <left/>
        <right/>
        <top style="medium">
          <color auto="1"/>
        </top>
        <bottom style="medium">
          <color auto="1"/>
        </bottom>
      </border>
    </dxf>
    <dxf>
      <font>
        <b val="0"/>
        <i val="0"/>
        <strike val="0"/>
        <condense val="0"/>
        <extend val="0"/>
        <outline val="0"/>
        <shadow val="0"/>
        <u val="none"/>
        <vertAlign val="baseline"/>
        <sz val="11"/>
        <color theme="1"/>
        <name val="Calibri"/>
        <scheme val="minor"/>
      </font>
      <numFmt numFmtId="5" formatCode="#,##0_);\(#,##0\)"/>
      <fill>
        <patternFill patternType="none">
          <fgColor indexed="64"/>
          <bgColor indexed="65"/>
        </patternFill>
      </fill>
      <alignment horizontal="general" vertical="bottom" textRotation="0" wrapText="0" indent="0" justifyLastLine="0" shrinkToFit="0" readingOrder="0"/>
      <border diagonalUp="0" diagonalDown="0" outline="0">
        <left/>
        <right/>
        <top style="medium">
          <color auto="1"/>
        </top>
        <bottom style="medium">
          <color auto="1"/>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medium">
          <color auto="1"/>
        </top>
        <bottom style="medium">
          <color auto="1"/>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numFmt numFmtId="165" formatCode="&quot;$&quot;#,##0"/>
      <fill>
        <patternFill patternType="none">
          <fgColor indexed="64"/>
          <bgColor auto="1"/>
        </patternFill>
      </fill>
    </dxf>
    <dxf>
      <border>
        <bottom style="medium">
          <color indexed="64"/>
        </bottom>
      </border>
    </dxf>
    <dxf>
      <font>
        <b/>
        <i val="0"/>
        <strike val="0"/>
        <condense val="0"/>
        <extend val="0"/>
        <outline val="0"/>
        <shadow val="0"/>
        <u val="none"/>
        <vertAlign val="baseline"/>
        <sz val="11"/>
        <color theme="1"/>
        <name val="Calibri"/>
        <scheme val="minor"/>
      </font>
      <numFmt numFmtId="165" formatCode="&quot;$&quot;#,##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11" formatCode="&quot;$&quot;#,##0.00_);\(&quot;$&quot;#,##0.00\)"/>
    </dxf>
    <dxf>
      <font>
        <b val="0"/>
        <i val="0"/>
        <strike val="0"/>
        <condense val="0"/>
        <extend val="0"/>
        <outline val="0"/>
        <shadow val="0"/>
        <u val="none"/>
        <vertAlign val="baseline"/>
        <sz val="11"/>
        <color theme="1"/>
        <name val="Calibri"/>
        <scheme val="minor"/>
      </font>
      <numFmt numFmtId="9" formatCode="&quot;$&quot;#,##0_);\(&quot;$&quot;#,##0\)"/>
    </dxf>
    <dxf>
      <font>
        <b val="0"/>
        <i val="0"/>
        <strike val="0"/>
        <condense val="0"/>
        <extend val="0"/>
        <outline val="0"/>
        <shadow val="0"/>
        <u val="none"/>
        <vertAlign val="baseline"/>
        <sz val="11"/>
        <color theme="1"/>
        <name val="Calibri"/>
        <scheme val="minor"/>
      </font>
      <numFmt numFmtId="164" formatCode="_(* #,##0_);_(* \(#,##0\);_(* &quot;-&quot;??_);_(@_)"/>
    </dxf>
    <dxf>
      <font>
        <b val="0"/>
        <i val="0"/>
        <strike val="0"/>
        <condense val="0"/>
        <extend val="0"/>
        <outline val="0"/>
        <shadow val="0"/>
        <u val="none"/>
        <vertAlign val="baseline"/>
        <sz val="11"/>
        <color theme="1"/>
        <name val="Calibri"/>
        <scheme val="minor"/>
      </font>
      <numFmt numFmtId="11" formatCode="&quot;$&quot;#,##0.00_);\(&quot;$&quot;#,##0.00\)"/>
    </dxf>
    <dxf>
      <font>
        <b val="0"/>
        <i val="0"/>
        <strike val="0"/>
        <condense val="0"/>
        <extend val="0"/>
        <outline val="0"/>
        <shadow val="0"/>
        <u val="none"/>
        <vertAlign val="baseline"/>
        <sz val="11"/>
        <color theme="1"/>
        <name val="Calibri"/>
        <scheme val="minor"/>
      </font>
      <numFmt numFmtId="9" formatCode="&quot;$&quot;#,##0_);\(&quot;$&quot;#,##0\)"/>
    </dxf>
    <dxf>
      <font>
        <b val="0"/>
        <i val="0"/>
        <strike val="0"/>
        <condense val="0"/>
        <extend val="0"/>
        <outline val="0"/>
        <shadow val="0"/>
        <u val="none"/>
        <vertAlign val="baseline"/>
        <sz val="11"/>
        <color theme="1"/>
        <name val="Calibri"/>
        <scheme val="minor"/>
      </font>
      <numFmt numFmtId="164" formatCode="_(* #,##0_);_(* \(#,##0\);_(* &quot;-&quot;??_);_(@_)"/>
    </dxf>
    <dxf>
      <font>
        <b val="0"/>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color theme="1"/>
        <name val="Calibri"/>
        <scheme val="minor"/>
      </font>
    </dxf>
    <dxf>
      <border>
        <bottom style="medium">
          <color indexed="64"/>
        </bottom>
      </border>
    </dxf>
    <dxf>
      <font>
        <strike val="0"/>
        <outline val="0"/>
        <shadow val="0"/>
        <u val="none"/>
        <vertAlign val="baseline"/>
        <sz val="11"/>
        <name val="Calibri"/>
        <scheme val="minor"/>
      </font>
      <fill>
        <patternFill patternType="none">
          <fgColor indexed="64"/>
          <bgColor auto="1"/>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scheme val="none"/>
      </font>
      <numFmt numFmtId="168" formatCode="&quot;$&quot;#,##0.00"/>
      <fill>
        <patternFill patternType="none">
          <fgColor indexed="64"/>
          <bgColor indexed="65"/>
        </patternFill>
      </fill>
      <alignment horizontal="right"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scheme val="minor"/>
      </font>
      <numFmt numFmtId="168" formatCode="&quot;$&quot;#,##0.0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numFmt numFmtId="5" formatCode="#,##0_);\(#,##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minor"/>
      </font>
      <numFmt numFmtId="5" formatCode="#,##0_);\(#,##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numFmt numFmtId="167" formatCode="\$#,##0_);\(\$#,##0\)"/>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1"/>
        <color auto="1"/>
        <name val="Calibri"/>
        <scheme val="minor"/>
      </font>
      <numFmt numFmtId="167" formatCode="\$#,##0_);\(\$#,##0\)"/>
      <fill>
        <patternFill patternType="none">
          <fgColor indexed="64"/>
          <bgColor indexed="65"/>
        </patternFill>
      </fill>
    </dxf>
    <dxf>
      <font>
        <b val="0"/>
        <i val="0"/>
        <strike val="0"/>
        <condense val="0"/>
        <extend val="0"/>
        <outline val="0"/>
        <shadow val="0"/>
        <u val="none"/>
        <vertAlign val="baseline"/>
        <sz val="10"/>
        <color theme="1"/>
        <name val="Arial"/>
        <scheme val="none"/>
      </font>
      <numFmt numFmtId="168" formatCode="&quot;$&quot;#,##0.00"/>
      <fill>
        <patternFill patternType="none">
          <fgColor indexed="64"/>
          <bgColor indexed="65"/>
        </patternFill>
      </fill>
      <alignment horizontal="general"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168" formatCode="&quot;$&quot;#,##0.00"/>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numFmt numFmtId="5" formatCode="#,##0_);\(#,##0\)"/>
      <fill>
        <patternFill patternType="none">
          <fgColor indexed="64"/>
          <bgColor indexed="65"/>
        </patternFill>
      </fill>
      <alignment horizontal="general"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scheme val="minor"/>
      </font>
      <numFmt numFmtId="5" formatCode="#,##0_);\(#,##0\)"/>
      <fill>
        <patternFill patternType="none">
          <fgColor indexed="64"/>
          <bgColor indexed="65"/>
        </patternFill>
      </fill>
    </dxf>
    <dxf>
      <font>
        <b val="0"/>
        <i val="0"/>
        <strike val="0"/>
        <condense val="0"/>
        <extend val="0"/>
        <outline val="0"/>
        <shadow val="0"/>
        <u val="none"/>
        <vertAlign val="baseline"/>
        <sz val="10"/>
        <color theme="1"/>
        <name val="Arial"/>
        <scheme val="none"/>
      </font>
      <numFmt numFmtId="165" formatCode="&quot;$&quot;#,##0"/>
      <alignment horizontal="right" vertical="bottom" textRotation="0" wrapText="1" indent="0" justifyLastLine="0" shrinkToFit="0" readingOrder="0"/>
      <border diagonalUp="0" diagonalDown="0" outline="0">
        <left/>
        <right/>
        <top/>
        <bottom/>
      </border>
    </dxf>
    <dxf>
      <font>
        <strike val="0"/>
        <outline val="0"/>
        <shadow val="0"/>
        <u val="none"/>
        <vertAlign val="baseline"/>
        <sz val="11"/>
        <name val="Calibri"/>
        <scheme val="minor"/>
      </font>
      <numFmt numFmtId="165" formatCode="&quot;$&quot;#,##0"/>
    </dxf>
    <dxf>
      <font>
        <b val="0"/>
        <i val="0"/>
        <strike val="0"/>
        <condense val="0"/>
        <extend val="0"/>
        <outline val="0"/>
        <shadow val="0"/>
        <u val="none"/>
        <vertAlign val="baseline"/>
        <sz val="10"/>
        <color theme="1"/>
        <name val="Arial"/>
        <scheme val="none"/>
      </font>
      <numFmt numFmtId="30" formatCode="@"/>
      <fill>
        <patternFill patternType="none">
          <fgColor indexed="64"/>
          <bgColor indexed="65"/>
        </patternFill>
      </fill>
      <alignment horizontal="general"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30" formatCode="@"/>
      <fill>
        <patternFill patternType="none">
          <fgColor indexed="64"/>
          <bgColor indexed="65"/>
        </patternFill>
      </fill>
      <alignment horizontal="general" vertical="bottom" textRotation="0" wrapText="1" indent="0" justifyLastLine="0" shrinkToFit="0" readingOrder="0"/>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name val="Calibri"/>
        <scheme val="minor"/>
      </font>
      <numFmt numFmtId="30" formatCode="@"/>
    </dxf>
    <dxf>
      <border>
        <bottom style="medium">
          <color indexed="64"/>
        </bottom>
      </border>
    </dxf>
    <dxf>
      <font>
        <b/>
        <i val="0"/>
        <strike val="0"/>
        <condense val="0"/>
        <extend val="0"/>
        <outline val="0"/>
        <shadow val="0"/>
        <u val="none"/>
        <vertAlign val="baseline"/>
        <sz val="11"/>
        <color rgb="FFC00000"/>
        <name val="Calibri"/>
        <scheme val="minor"/>
      </font>
      <numFmt numFmtId="30" formatCode="@"/>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E9FAD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685799</xdr:colOff>
      <xdr:row>2</xdr:row>
      <xdr:rowOff>165339</xdr:rowOff>
    </xdr:to>
    <xdr:pic>
      <xdr:nvPicPr>
        <xdr:cNvPr id="2" name="Picture 1" descr="gsa_logo3.jpg"/>
        <xdr:cNvPicPr>
          <a:picLocks noChangeAspect="1"/>
        </xdr:cNvPicPr>
      </xdr:nvPicPr>
      <xdr:blipFill>
        <a:blip xmlns:r="http://schemas.openxmlformats.org/officeDocument/2006/relationships" r:embed="rId1" cstate="print"/>
        <a:stretch>
          <a:fillRect/>
        </a:stretch>
      </xdr:blipFill>
      <xdr:spPr>
        <a:xfrm>
          <a:off x="0" y="0"/>
          <a:ext cx="685799" cy="56538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28575</xdr:colOff>
      <xdr:row>62</xdr:row>
      <xdr:rowOff>9525</xdr:rowOff>
    </xdr:from>
    <xdr:to>
      <xdr:col>4</xdr:col>
      <xdr:colOff>9525</xdr:colOff>
      <xdr:row>68</xdr:row>
      <xdr:rowOff>76200</xdr:rowOff>
    </xdr:to>
    <xdr:sp macro="" textlink="">
      <xdr:nvSpPr>
        <xdr:cNvPr id="2" name="TextBox 1"/>
        <xdr:cNvSpPr txBox="1"/>
      </xdr:nvSpPr>
      <xdr:spPr>
        <a:xfrm>
          <a:off x="28575" y="12020550"/>
          <a:ext cx="5334000" cy="103822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and Examples</a:t>
          </a:r>
        </a:p>
        <a:p>
          <a:pPr algn="ctr"/>
          <a:endParaRPr lang="en-US" sz="1100" b="1" baseline="0"/>
        </a:p>
        <a:p>
          <a:r>
            <a:rPr lang="en-US" sz="1050" b="1" baseline="0"/>
            <a:t>Buildings (examples): </a:t>
          </a:r>
          <a:r>
            <a:rPr lang="en-US" sz="1050" b="0" baseline="0"/>
            <a:t>o</a:t>
          </a:r>
          <a:r>
            <a:rPr lang="en-US" sz="1050" baseline="0"/>
            <a:t>ffice, laboratories, hospital, school, museum, data center, warehouse</a:t>
          </a:r>
        </a:p>
        <a:p>
          <a:endParaRPr lang="en-US" sz="500" baseline="0"/>
        </a:p>
        <a:p>
          <a:pPr marL="0" marR="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latin typeface="+mn-lt"/>
              <a:ea typeface="+mn-ea"/>
              <a:cs typeface="+mn-cs"/>
            </a:rPr>
            <a:t>Square feet: </a:t>
          </a:r>
          <a:r>
            <a:rPr lang="en-US" sz="1100" baseline="0">
              <a:solidFill>
                <a:schemeClr val="dk1"/>
              </a:solidFill>
              <a:latin typeface="+mn-lt"/>
              <a:ea typeface="+mn-ea"/>
              <a:cs typeface="+mn-cs"/>
            </a:rPr>
            <a:t>For buildings, the unit of measure is area in square feet (SF). </a:t>
          </a:r>
          <a:endParaRPr lang="en-US" sz="1050"/>
        </a:p>
        <a:p>
          <a:endParaRPr lang="en-US" sz="500">
            <a:solidFill>
              <a:schemeClr val="dk1"/>
            </a:solidFill>
            <a:latin typeface="+mn-lt"/>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57150</xdr:colOff>
      <xdr:row>31</xdr:row>
      <xdr:rowOff>9524</xdr:rowOff>
    </xdr:from>
    <xdr:to>
      <xdr:col>5</xdr:col>
      <xdr:colOff>38100</xdr:colOff>
      <xdr:row>51</xdr:row>
      <xdr:rowOff>95249</xdr:rowOff>
    </xdr:to>
    <xdr:sp macro="" textlink="">
      <xdr:nvSpPr>
        <xdr:cNvPr id="2" name="TextBox 1"/>
        <xdr:cNvSpPr txBox="1"/>
      </xdr:nvSpPr>
      <xdr:spPr>
        <a:xfrm>
          <a:off x="57150" y="6524624"/>
          <a:ext cx="7924800" cy="332422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endParaRPr lang="en-US" sz="600" baseline="0"/>
        </a:p>
        <a:p>
          <a:r>
            <a:rPr lang="en-US" sz="1100" b="1" baseline="0">
              <a:solidFill>
                <a:schemeClr val="dk1"/>
              </a:solidFill>
              <a:latin typeface="+mn-lt"/>
              <a:ea typeface="+mn-ea"/>
              <a:cs typeface="+mn-cs"/>
            </a:rPr>
            <a:t>Structures (examples) : </a:t>
          </a:r>
          <a:r>
            <a:rPr lang="en-US" sz="1100" b="0" baseline="0">
              <a:solidFill>
                <a:schemeClr val="dk1"/>
              </a:solidFill>
              <a:latin typeface="+mn-lt"/>
              <a:ea typeface="+mn-ea"/>
              <a:cs typeface="+mn-cs"/>
            </a:rPr>
            <a:t>airfield pavements, harbors and ports, parking structures, utility systems </a:t>
          </a:r>
        </a:p>
        <a:p>
          <a:endParaRPr lang="en-US" sz="1100"/>
        </a:p>
        <a:p>
          <a:r>
            <a:rPr lang="en-US" sz="1100" b="1">
              <a:solidFill>
                <a:schemeClr val="dk1"/>
              </a:solidFill>
              <a:effectLst/>
              <a:latin typeface="+mn-lt"/>
              <a:ea typeface="+mn-ea"/>
              <a:cs typeface="+mn-cs"/>
            </a:rPr>
            <a:t>Owned and otherwise managed annual operating and maintenance costs</a:t>
          </a:r>
          <a:r>
            <a:rPr lang="en-US" sz="1100" b="1" i="1">
              <a:solidFill>
                <a:schemeClr val="dk1"/>
              </a:solidFill>
              <a:effectLst/>
              <a:latin typeface="+mn-lt"/>
              <a:ea typeface="+mn-ea"/>
              <a:cs typeface="+mn-cs"/>
            </a:rPr>
            <a:t> </a:t>
          </a:r>
          <a:r>
            <a:rPr lang="en-US" sz="1100">
              <a:solidFill>
                <a:schemeClr val="dk1"/>
              </a:solidFill>
              <a:effectLst/>
              <a:latin typeface="+mn-lt"/>
              <a:ea typeface="+mn-ea"/>
              <a:cs typeface="+mn-cs"/>
            </a:rPr>
            <a:t>consist of the following:</a:t>
          </a:r>
          <a:endParaRPr lang="en-US" sz="1100">
            <a:effectLst/>
          </a:endParaRPr>
        </a:p>
        <a:p>
          <a:r>
            <a:rPr lang="en-US" sz="1100">
              <a:solidFill>
                <a:schemeClr val="dk1"/>
              </a:solidFill>
              <a:effectLst/>
              <a:latin typeface="+mn-lt"/>
              <a:ea typeface="+mn-ea"/>
              <a:cs typeface="+mn-cs"/>
            </a:rPr>
            <a:t>- recurring maintenance and repair costs;</a:t>
          </a:r>
          <a:endParaRPr lang="en-US" sz="1100">
            <a:effectLst/>
          </a:endParaRPr>
        </a:p>
        <a:p>
          <a:r>
            <a:rPr lang="en-US" sz="1100">
              <a:solidFill>
                <a:schemeClr val="dk1"/>
              </a:solidFill>
              <a:effectLst/>
              <a:latin typeface="+mn-lt"/>
              <a:ea typeface="+mn-ea"/>
              <a:cs typeface="+mn-cs"/>
            </a:rPr>
            <a:t>- utilities (includes plant operation and purchase of energy);</a:t>
          </a:r>
          <a:endParaRPr lang="en-US" sz="1100">
            <a:effectLst/>
          </a:endParaRP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c</a:t>
          </a:r>
          <a:r>
            <a:rPr lang="en-US" sz="1100">
              <a:solidFill>
                <a:schemeClr val="dk1"/>
              </a:solidFill>
              <a:effectLst/>
              <a:latin typeface="+mn-lt"/>
              <a:ea typeface="+mn-ea"/>
              <a:cs typeface="+mn-cs"/>
            </a:rPr>
            <a:t>leaning and/or janitorial costs (includes pest control, refuse collection, and disposal including</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recycling operations); and</a:t>
          </a:r>
          <a:endParaRPr lang="en-US" sz="1100">
            <a:effectLst/>
          </a:endParaRP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roads/grounds expenses (includes grounds maintenance, landscaping, and snow and ice removal from roads, piers, and airfields).</a:t>
          </a:r>
        </a:p>
        <a:p>
          <a:endParaRPr lang="en-US" sz="1100">
            <a:effectLst/>
          </a:endParaRPr>
        </a:p>
        <a:p>
          <a:r>
            <a:rPr lang="en-US" sz="1100" b="1">
              <a:solidFill>
                <a:schemeClr val="dk1"/>
              </a:solidFill>
              <a:effectLst/>
              <a:latin typeface="+mn-lt"/>
              <a:ea typeface="+mn-ea"/>
              <a:cs typeface="+mn-cs"/>
            </a:rPr>
            <a:t>Lease costs </a:t>
          </a:r>
          <a:r>
            <a:rPr lang="en-US" sz="1100">
              <a:solidFill>
                <a:schemeClr val="dk1"/>
              </a:solidFill>
              <a:effectLst/>
              <a:latin typeface="+mn-lt"/>
              <a:ea typeface="+mn-ea"/>
              <a:cs typeface="+mn-cs"/>
            </a:rPr>
            <a:t>for leased assets</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are comprised of two sub elements:  lease annual rent to lessor and lease annual operating and maintenance costs.  Agencies provide full year costs.</a:t>
          </a:r>
          <a:endParaRPr lang="en-US" sz="1100">
            <a:effectLst/>
          </a:endParaRPr>
        </a:p>
        <a:p>
          <a:r>
            <a:rPr lang="en-US" sz="1100" b="1">
              <a:solidFill>
                <a:schemeClr val="dk1"/>
              </a:solidFill>
              <a:effectLst/>
              <a:latin typeface="+mn-lt"/>
              <a:ea typeface="+mn-ea"/>
              <a:cs typeface="+mn-cs"/>
            </a:rPr>
            <a:t>Lease annual rent to lessor</a:t>
          </a:r>
          <a:r>
            <a:rPr lang="en-US" sz="1100">
              <a:solidFill>
                <a:schemeClr val="dk1"/>
              </a:solidFill>
              <a:effectLst/>
              <a:latin typeface="+mn-lt"/>
              <a:ea typeface="+mn-ea"/>
              <a:cs typeface="+mn-cs"/>
            </a:rPr>
            <a:t> – The net rent to the lessor.  This is the fully serviced rental to the lessor minus the annual operating and maintenance costs.</a:t>
          </a:r>
          <a:endParaRPr lang="en-US" sz="1100">
            <a:effectLst/>
          </a:endParaRPr>
        </a:p>
        <a:p>
          <a:r>
            <a:rPr lang="en-US" sz="1100" b="1">
              <a:solidFill>
                <a:schemeClr val="dk1"/>
              </a:solidFill>
              <a:effectLst/>
              <a:latin typeface="+mn-lt"/>
              <a:ea typeface="+mn-ea"/>
              <a:cs typeface="+mn-cs"/>
            </a:rPr>
            <a:t>Lease annual operating and maintenance costs</a:t>
          </a:r>
          <a:r>
            <a:rPr lang="en-US" sz="1100">
              <a:solidFill>
                <a:schemeClr val="dk1"/>
              </a:solidFill>
              <a:effectLst/>
              <a:latin typeface="+mn-lt"/>
              <a:ea typeface="+mn-ea"/>
              <a:cs typeface="+mn-cs"/>
            </a:rPr>
            <a:t> – The reoccurring maintenance and repair costs including: utilities (includes plant operation and purchase of energy);  cleaning and/or janitorial costs (includes pest control, refuse collection, and disposal</a:t>
          </a:r>
          <a:r>
            <a:rPr lang="en-US" sz="1100" baseline="0">
              <a:solidFill>
                <a:schemeClr val="dk1"/>
              </a:solidFill>
              <a:effectLst/>
              <a:latin typeface="+mn-lt"/>
              <a:ea typeface="+mn-ea"/>
              <a:cs typeface="+mn-cs"/>
            </a:rPr>
            <a:t>, including </a:t>
          </a:r>
          <a:r>
            <a:rPr lang="en-US" sz="1100">
              <a:solidFill>
                <a:schemeClr val="dk1"/>
              </a:solidFill>
              <a:effectLst/>
              <a:latin typeface="+mn-lt"/>
              <a:ea typeface="+mn-ea"/>
              <a:cs typeface="+mn-cs"/>
            </a:rPr>
            <a:t>recycling operations); roads/grounds expenses (includes grounds maintenance, landscaping, and snow and ice removal from roads, piers, and airfields).</a:t>
          </a:r>
          <a:endParaRPr lang="en-US" sz="1100">
            <a:effectLst/>
          </a:endParaRPr>
        </a:p>
        <a:p>
          <a:endParaRPr lang="en-US" sz="500" baseline="0">
            <a:solidFill>
              <a:schemeClr val="dk1"/>
            </a:solidFill>
            <a:latin typeface="+mn-lt"/>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19050</xdr:colOff>
      <xdr:row>31</xdr:row>
      <xdr:rowOff>152399</xdr:rowOff>
    </xdr:from>
    <xdr:to>
      <xdr:col>4</xdr:col>
      <xdr:colOff>1095375</xdr:colOff>
      <xdr:row>58</xdr:row>
      <xdr:rowOff>114300</xdr:rowOff>
    </xdr:to>
    <xdr:sp macro="" textlink="">
      <xdr:nvSpPr>
        <xdr:cNvPr id="2" name="TextBox 1"/>
        <xdr:cNvSpPr txBox="1"/>
      </xdr:nvSpPr>
      <xdr:spPr>
        <a:xfrm>
          <a:off x="19050" y="6496049"/>
          <a:ext cx="7620000" cy="4333876"/>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endParaRPr lang="en-US" sz="600" baseline="0"/>
        </a:p>
        <a:p>
          <a:r>
            <a:rPr lang="en-US" sz="1100" b="1" baseline="0">
              <a:solidFill>
                <a:schemeClr val="dk1"/>
              </a:solidFill>
              <a:latin typeface="+mn-lt"/>
              <a:ea typeface="+mn-ea"/>
              <a:cs typeface="+mn-cs"/>
            </a:rPr>
            <a:t>Structures (examples) : </a:t>
          </a:r>
          <a:r>
            <a:rPr lang="en-US" sz="1100" b="0" baseline="0">
              <a:solidFill>
                <a:schemeClr val="dk1"/>
              </a:solidFill>
              <a:latin typeface="+mn-lt"/>
              <a:ea typeface="+mn-ea"/>
              <a:cs typeface="+mn-cs"/>
            </a:rPr>
            <a:t>airfield pavements, harbors and ports, parking structures, utility systems </a:t>
          </a:r>
        </a:p>
        <a:p>
          <a:endParaRPr lang="en-US" sz="500" b="0" baseline="0">
            <a:solidFill>
              <a:schemeClr val="dk1"/>
            </a:solidFill>
            <a:latin typeface="+mn-lt"/>
            <a:ea typeface="+mn-ea"/>
            <a:cs typeface="+mn-cs"/>
          </a:endParaRPr>
        </a:p>
        <a:p>
          <a:r>
            <a:rPr lang="en-US" sz="1100" b="1" baseline="0">
              <a:solidFill>
                <a:schemeClr val="dk1"/>
              </a:solidFill>
              <a:latin typeface="+mn-lt"/>
              <a:ea typeface="+mn-ea"/>
              <a:cs typeface="+mn-cs"/>
            </a:rPr>
            <a:t>Real property use:  </a:t>
          </a:r>
          <a:r>
            <a:rPr lang="en-US" sz="1100" baseline="0">
              <a:solidFill>
                <a:schemeClr val="dk1"/>
              </a:solidFill>
              <a:latin typeface="+mn-lt"/>
              <a:ea typeface="+mn-ea"/>
              <a:cs typeface="+mn-cs"/>
            </a:rPr>
            <a:t>Indicates the asset’s predominant use.</a:t>
          </a:r>
          <a:endParaRPr lang="en-US" sz="1050"/>
        </a:p>
        <a:p>
          <a:pPr fontAlgn="base"/>
          <a:endParaRPr lang="en-US" sz="500" baseline="0">
            <a:solidFill>
              <a:schemeClr val="dk1"/>
            </a:solidFill>
            <a:latin typeface="+mn-lt"/>
            <a:ea typeface="+mn-ea"/>
            <a:cs typeface="+mn-cs"/>
          </a:endParaRPr>
        </a:p>
        <a:p>
          <a:pPr lvl="1" fontAlgn="base"/>
          <a:r>
            <a:rPr lang="en-US" sz="1100" b="1">
              <a:solidFill>
                <a:schemeClr val="dk1"/>
              </a:solidFill>
              <a:latin typeface="+mn-lt"/>
              <a:ea typeface="+mn-ea"/>
              <a:cs typeface="+mn-cs"/>
            </a:rPr>
            <a:t>Predominant use</a:t>
          </a:r>
          <a:r>
            <a:rPr lang="en-US" sz="1100">
              <a:solidFill>
                <a:schemeClr val="dk1"/>
              </a:solidFill>
              <a:latin typeface="+mn-lt"/>
              <a:ea typeface="+mn-ea"/>
              <a:cs typeface="+mn-cs"/>
            </a:rPr>
            <a:t> means the greatest use of the real property asset (land, building, or structure). For example, buildings used primarily for office purposes are classified as “office,” even though certain portions of them may be used for storage or research. </a:t>
          </a:r>
        </a:p>
        <a:p>
          <a:pPr lvl="1" fontAlgn="base"/>
          <a:endParaRPr lang="en-US" sz="1100" baseline="0">
            <a:solidFill>
              <a:schemeClr val="dk1"/>
            </a:solidFill>
            <a:latin typeface="+mn-lt"/>
            <a:ea typeface="+mn-ea"/>
            <a:cs typeface="+mn-cs"/>
          </a:endParaRPr>
        </a:p>
        <a:p>
          <a:r>
            <a:rPr lang="en-US" sz="1100" b="1">
              <a:solidFill>
                <a:schemeClr val="dk1"/>
              </a:solidFill>
              <a:effectLst/>
              <a:latin typeface="+mn-lt"/>
              <a:ea typeface="+mn-ea"/>
              <a:cs typeface="+mn-cs"/>
            </a:rPr>
            <a:t>Owned and otherwise managed annual operating and maintenance costs</a:t>
          </a:r>
          <a:r>
            <a:rPr lang="en-US" sz="1100" b="1" i="1">
              <a:solidFill>
                <a:schemeClr val="dk1"/>
              </a:solidFill>
              <a:effectLst/>
              <a:latin typeface="+mn-lt"/>
              <a:ea typeface="+mn-ea"/>
              <a:cs typeface="+mn-cs"/>
            </a:rPr>
            <a:t> </a:t>
          </a:r>
          <a:r>
            <a:rPr lang="en-US" sz="1100">
              <a:solidFill>
                <a:schemeClr val="dk1"/>
              </a:solidFill>
              <a:effectLst/>
              <a:latin typeface="+mn-lt"/>
              <a:ea typeface="+mn-ea"/>
              <a:cs typeface="+mn-cs"/>
            </a:rPr>
            <a:t>consist of the following:</a:t>
          </a:r>
          <a:endParaRPr lang="en-US">
            <a:effectLst/>
          </a:endParaRPr>
        </a:p>
        <a:p>
          <a:r>
            <a:rPr lang="en-US" sz="1100">
              <a:solidFill>
                <a:schemeClr val="dk1"/>
              </a:solidFill>
              <a:effectLst/>
              <a:latin typeface="+mn-lt"/>
              <a:ea typeface="+mn-ea"/>
              <a:cs typeface="+mn-cs"/>
            </a:rPr>
            <a:t>- recurring maintenance and repair costs;</a:t>
          </a:r>
          <a:endParaRPr lang="en-US">
            <a:effectLst/>
          </a:endParaRPr>
        </a:p>
        <a:p>
          <a:r>
            <a:rPr lang="en-US" sz="1100">
              <a:solidFill>
                <a:schemeClr val="dk1"/>
              </a:solidFill>
              <a:effectLst/>
              <a:latin typeface="+mn-lt"/>
              <a:ea typeface="+mn-ea"/>
              <a:cs typeface="+mn-cs"/>
            </a:rPr>
            <a:t>- utilities (includes plant operation and purchase of energy);</a:t>
          </a:r>
          <a:endParaRPr lang="en-US">
            <a:effectLst/>
          </a:endParaRP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c</a:t>
          </a:r>
          <a:r>
            <a:rPr lang="en-US" sz="1100">
              <a:solidFill>
                <a:schemeClr val="dk1"/>
              </a:solidFill>
              <a:effectLst/>
              <a:latin typeface="+mn-lt"/>
              <a:ea typeface="+mn-ea"/>
              <a:cs typeface="+mn-cs"/>
            </a:rPr>
            <a:t>leaning and/or janitorial costs (includes pest control, refuse collection, and disposal including</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recycling operations); and</a:t>
          </a:r>
          <a:endParaRPr lang="en-US">
            <a:effectLst/>
          </a:endParaRP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roads/grounds expenses (includes grounds maintenance, landscaping, and snow and ice removal from roads, piers, and airfields).</a:t>
          </a:r>
          <a:endParaRPr lang="en-US">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Lease costs </a:t>
          </a:r>
          <a:r>
            <a:rPr lang="en-US" sz="1100">
              <a:solidFill>
                <a:schemeClr val="dk1"/>
              </a:solidFill>
              <a:effectLst/>
              <a:latin typeface="+mn-lt"/>
              <a:ea typeface="+mn-ea"/>
              <a:cs typeface="+mn-cs"/>
            </a:rPr>
            <a:t>for leased assets</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are comprised of two sub elements:  lease annual rent to lessor and lease annual operating and maintenance costs.  Agencies provide full year costs.</a:t>
          </a:r>
          <a:endParaRPr lang="en-US">
            <a:effectLst/>
          </a:endParaRPr>
        </a:p>
        <a:p>
          <a:r>
            <a:rPr lang="en-US" sz="1100" b="1">
              <a:solidFill>
                <a:schemeClr val="dk1"/>
              </a:solidFill>
              <a:effectLst/>
              <a:latin typeface="+mn-lt"/>
              <a:ea typeface="+mn-ea"/>
              <a:cs typeface="+mn-cs"/>
            </a:rPr>
            <a:t>Lease annual rent to lessor</a:t>
          </a:r>
          <a:r>
            <a:rPr lang="en-US" sz="1100">
              <a:solidFill>
                <a:schemeClr val="dk1"/>
              </a:solidFill>
              <a:effectLst/>
              <a:latin typeface="+mn-lt"/>
              <a:ea typeface="+mn-ea"/>
              <a:cs typeface="+mn-cs"/>
            </a:rPr>
            <a:t> – The net rent to the lessor.  This is the fully serviced rental to the lessor minus the annual operating and maintenance costs.</a:t>
          </a:r>
          <a:endParaRPr lang="en-US">
            <a:effectLst/>
          </a:endParaRPr>
        </a:p>
        <a:p>
          <a:r>
            <a:rPr lang="en-US" sz="1100" b="1">
              <a:solidFill>
                <a:schemeClr val="dk1"/>
              </a:solidFill>
              <a:effectLst/>
              <a:latin typeface="+mn-lt"/>
              <a:ea typeface="+mn-ea"/>
              <a:cs typeface="+mn-cs"/>
            </a:rPr>
            <a:t>Lease annual operating and maintenance costs</a:t>
          </a:r>
          <a:r>
            <a:rPr lang="en-US" sz="1100">
              <a:solidFill>
                <a:schemeClr val="dk1"/>
              </a:solidFill>
              <a:effectLst/>
              <a:latin typeface="+mn-lt"/>
              <a:ea typeface="+mn-ea"/>
              <a:cs typeface="+mn-cs"/>
            </a:rPr>
            <a:t> – The reoccurring maintenance and repair costs including: utilities (includes plant operation and purchase of energy);  cleaning and/or janitorial costs (includes pest control, refuse collection, and disposal</a:t>
          </a:r>
          <a:r>
            <a:rPr lang="en-US" sz="1100" baseline="0">
              <a:solidFill>
                <a:schemeClr val="dk1"/>
              </a:solidFill>
              <a:effectLst/>
              <a:latin typeface="+mn-lt"/>
              <a:ea typeface="+mn-ea"/>
              <a:cs typeface="+mn-cs"/>
            </a:rPr>
            <a:t>, including </a:t>
          </a:r>
          <a:r>
            <a:rPr lang="en-US" sz="1100">
              <a:solidFill>
                <a:schemeClr val="dk1"/>
              </a:solidFill>
              <a:effectLst/>
              <a:latin typeface="+mn-lt"/>
              <a:ea typeface="+mn-ea"/>
              <a:cs typeface="+mn-cs"/>
            </a:rPr>
            <a:t>recycling operations); roads/grounds expenses (includes grounds maintenance, landscaping, and snow and ice removal from roads, piers, and airfields).</a:t>
          </a:r>
          <a:endParaRPr lang="en-US">
            <a:effectLst/>
          </a:endParaRPr>
        </a:p>
        <a:p>
          <a:pPr lvl="1" fontAlgn="base"/>
          <a:endParaRPr lang="en-US" sz="1100" baseline="0">
            <a:solidFill>
              <a:schemeClr val="dk1"/>
            </a:solidFill>
            <a:latin typeface="+mn-lt"/>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28575</xdr:colOff>
      <xdr:row>31</xdr:row>
      <xdr:rowOff>28573</xdr:rowOff>
    </xdr:from>
    <xdr:to>
      <xdr:col>5</xdr:col>
      <xdr:colOff>0</xdr:colOff>
      <xdr:row>53</xdr:row>
      <xdr:rowOff>9524</xdr:rowOff>
    </xdr:to>
    <xdr:sp macro="" textlink="">
      <xdr:nvSpPr>
        <xdr:cNvPr id="2" name="TextBox 1"/>
        <xdr:cNvSpPr txBox="1"/>
      </xdr:nvSpPr>
      <xdr:spPr>
        <a:xfrm>
          <a:off x="28575" y="6334123"/>
          <a:ext cx="7124700" cy="3543301"/>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and Examples</a:t>
          </a:r>
        </a:p>
        <a:p>
          <a:pPr algn="ctr"/>
          <a:endParaRPr lang="en-US" sz="1100" b="1" baseline="0"/>
        </a:p>
        <a:p>
          <a:r>
            <a:rPr lang="en-US" sz="1100" b="1" baseline="0">
              <a:solidFill>
                <a:schemeClr val="dk1"/>
              </a:solidFill>
              <a:latin typeface="+mn-lt"/>
              <a:ea typeface="+mn-ea"/>
              <a:cs typeface="+mn-cs"/>
            </a:rPr>
            <a:t>Land (examples) : </a:t>
          </a:r>
          <a:r>
            <a:rPr lang="en-US" sz="1100" b="0" baseline="0">
              <a:solidFill>
                <a:schemeClr val="dk1"/>
              </a:solidFill>
              <a:latin typeface="+mn-lt"/>
              <a:ea typeface="+mn-ea"/>
              <a:cs typeface="+mn-cs"/>
            </a:rPr>
            <a:t>agriculture, grazing, forest and wildlife, navigation and traffic aids</a:t>
          </a:r>
        </a:p>
        <a:p>
          <a:endParaRPr lang="en-US" sz="500" b="0" baseline="0">
            <a:solidFill>
              <a:schemeClr val="dk1"/>
            </a:solidFill>
            <a:latin typeface="+mn-lt"/>
            <a:ea typeface="+mn-ea"/>
            <a:cs typeface="+mn-cs"/>
          </a:endParaRPr>
        </a:p>
        <a:p>
          <a:r>
            <a:rPr lang="en-US" sz="1050" b="1" baseline="0">
              <a:solidFill>
                <a:schemeClr val="dk1"/>
              </a:solidFill>
              <a:latin typeface="+mn-lt"/>
              <a:ea typeface="+mn-ea"/>
              <a:cs typeface="+mn-cs"/>
            </a:rPr>
            <a:t>Acres: </a:t>
          </a:r>
          <a:r>
            <a:rPr lang="en-US" sz="1050" b="0" baseline="0">
              <a:solidFill>
                <a:schemeClr val="dk1"/>
              </a:solidFill>
              <a:latin typeface="+mn-lt"/>
              <a:ea typeface="+mn-ea"/>
              <a:cs typeface="+mn-cs"/>
            </a:rPr>
            <a:t>T</a:t>
          </a:r>
          <a:r>
            <a:rPr lang="en-US" sz="1050">
              <a:solidFill>
                <a:schemeClr val="dk1"/>
              </a:solidFill>
              <a:latin typeface="+mn-lt"/>
              <a:ea typeface="+mn-ea"/>
              <a:cs typeface="+mn-cs"/>
            </a:rPr>
            <a:t>he total number of acres associated with each land asset record.</a:t>
          </a:r>
          <a:r>
            <a:rPr lang="en-US" sz="1050" b="0" baseline="0">
              <a:solidFill>
                <a:schemeClr val="dk1"/>
              </a:solidFill>
              <a:latin typeface="+mn-lt"/>
              <a:ea typeface="+mn-ea"/>
              <a:cs typeface="+mn-cs"/>
            </a:rPr>
            <a:t> </a:t>
          </a:r>
          <a:endParaRPr lang="en-US" sz="1050"/>
        </a:p>
        <a:p>
          <a:endParaRPr lang="en-US" sz="500" baseline="0">
            <a:solidFill>
              <a:schemeClr val="dk1"/>
            </a:solidFill>
            <a:latin typeface="+mn-lt"/>
            <a:ea typeface="+mn-ea"/>
            <a:cs typeface="+mn-cs"/>
          </a:endParaRPr>
        </a:p>
        <a:p>
          <a:r>
            <a:rPr lang="en-US" sz="1100" b="1">
              <a:solidFill>
                <a:schemeClr val="dk1"/>
              </a:solidFill>
              <a:effectLst/>
              <a:latin typeface="+mn-lt"/>
              <a:ea typeface="+mn-ea"/>
              <a:cs typeface="+mn-cs"/>
            </a:rPr>
            <a:t>Owned and otherwise managed annual operating and maintenance costs</a:t>
          </a:r>
          <a:r>
            <a:rPr lang="en-US" sz="1100" b="1" i="1">
              <a:solidFill>
                <a:schemeClr val="dk1"/>
              </a:solidFill>
              <a:effectLst/>
              <a:latin typeface="+mn-lt"/>
              <a:ea typeface="+mn-ea"/>
              <a:cs typeface="+mn-cs"/>
            </a:rPr>
            <a:t> </a:t>
          </a:r>
          <a:r>
            <a:rPr lang="en-US" sz="1100">
              <a:solidFill>
                <a:schemeClr val="dk1"/>
              </a:solidFill>
              <a:effectLst/>
              <a:latin typeface="+mn-lt"/>
              <a:ea typeface="+mn-ea"/>
              <a:cs typeface="+mn-cs"/>
            </a:rPr>
            <a:t>consist of the following:</a:t>
          </a:r>
          <a:endParaRPr lang="en-US">
            <a:effectLst/>
          </a:endParaRPr>
        </a:p>
        <a:p>
          <a:r>
            <a:rPr lang="en-US" sz="1100">
              <a:solidFill>
                <a:schemeClr val="dk1"/>
              </a:solidFill>
              <a:effectLst/>
              <a:latin typeface="+mn-lt"/>
              <a:ea typeface="+mn-ea"/>
              <a:cs typeface="+mn-cs"/>
            </a:rPr>
            <a:t>- recurring maintenance and repair costs;</a:t>
          </a:r>
          <a:endParaRPr lang="en-US">
            <a:effectLst/>
          </a:endParaRPr>
        </a:p>
        <a:p>
          <a:r>
            <a:rPr lang="en-US" sz="1100">
              <a:solidFill>
                <a:schemeClr val="dk1"/>
              </a:solidFill>
              <a:effectLst/>
              <a:latin typeface="+mn-lt"/>
              <a:ea typeface="+mn-ea"/>
              <a:cs typeface="+mn-cs"/>
            </a:rPr>
            <a:t>- utilities (includes plant operation and purchase of energy);</a:t>
          </a:r>
          <a:endParaRPr lang="en-US">
            <a:effectLst/>
          </a:endParaRP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c</a:t>
          </a:r>
          <a:r>
            <a:rPr lang="en-US" sz="1100">
              <a:solidFill>
                <a:schemeClr val="dk1"/>
              </a:solidFill>
              <a:effectLst/>
              <a:latin typeface="+mn-lt"/>
              <a:ea typeface="+mn-ea"/>
              <a:cs typeface="+mn-cs"/>
            </a:rPr>
            <a:t>leaning and/or janitorial costs (includes pest control, refuse collection, and disposal including</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recycling operations); and</a:t>
          </a:r>
          <a:endParaRPr lang="en-US">
            <a:effectLst/>
          </a:endParaRP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roads/grounds expenses (includes grounds maintenance, landscaping, and snow and ice removal from roads, piers, and airfields).</a:t>
          </a:r>
          <a:endParaRPr lang="en-US">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Lease costs </a:t>
          </a:r>
          <a:r>
            <a:rPr lang="en-US" sz="1100">
              <a:solidFill>
                <a:schemeClr val="dk1"/>
              </a:solidFill>
              <a:effectLst/>
              <a:latin typeface="+mn-lt"/>
              <a:ea typeface="+mn-ea"/>
              <a:cs typeface="+mn-cs"/>
            </a:rPr>
            <a:t>for leased assets</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are comprised of two sub elements:  lease annual rent to lessor and lease annual operating and maintenance costs.  Agencies provide full year costs.</a:t>
          </a:r>
          <a:endParaRPr lang="en-US">
            <a:effectLst/>
          </a:endParaRPr>
        </a:p>
        <a:p>
          <a:r>
            <a:rPr lang="en-US" sz="1100" b="1">
              <a:solidFill>
                <a:schemeClr val="dk1"/>
              </a:solidFill>
              <a:effectLst/>
              <a:latin typeface="+mn-lt"/>
              <a:ea typeface="+mn-ea"/>
              <a:cs typeface="+mn-cs"/>
            </a:rPr>
            <a:t>Lease annual rent to lessor</a:t>
          </a:r>
          <a:r>
            <a:rPr lang="en-US" sz="1100">
              <a:solidFill>
                <a:schemeClr val="dk1"/>
              </a:solidFill>
              <a:effectLst/>
              <a:latin typeface="+mn-lt"/>
              <a:ea typeface="+mn-ea"/>
              <a:cs typeface="+mn-cs"/>
            </a:rPr>
            <a:t> – The net rent to the lessor.  This is the fully serviced rental to the lessor minus the annual operating and maintenance costs.</a:t>
          </a:r>
          <a:endParaRPr lang="en-US">
            <a:effectLst/>
          </a:endParaRPr>
        </a:p>
        <a:p>
          <a:r>
            <a:rPr lang="en-US" sz="1100" b="1">
              <a:solidFill>
                <a:schemeClr val="dk1"/>
              </a:solidFill>
              <a:effectLst/>
              <a:latin typeface="+mn-lt"/>
              <a:ea typeface="+mn-ea"/>
              <a:cs typeface="+mn-cs"/>
            </a:rPr>
            <a:t>Lease annual operating and maintenance costs</a:t>
          </a:r>
          <a:r>
            <a:rPr lang="en-US" sz="1100">
              <a:solidFill>
                <a:schemeClr val="dk1"/>
              </a:solidFill>
              <a:effectLst/>
              <a:latin typeface="+mn-lt"/>
              <a:ea typeface="+mn-ea"/>
              <a:cs typeface="+mn-cs"/>
            </a:rPr>
            <a:t> – The reoccurring maintenance and repair costs including: utilities (includes plant operation and purchase of energy);  cleaning and/or janitorial costs (includes pest control, refuse collection, and disposal</a:t>
          </a:r>
          <a:r>
            <a:rPr lang="en-US" sz="1100" baseline="0">
              <a:solidFill>
                <a:schemeClr val="dk1"/>
              </a:solidFill>
              <a:effectLst/>
              <a:latin typeface="+mn-lt"/>
              <a:ea typeface="+mn-ea"/>
              <a:cs typeface="+mn-cs"/>
            </a:rPr>
            <a:t>, including </a:t>
          </a:r>
          <a:r>
            <a:rPr lang="en-US" sz="1100">
              <a:solidFill>
                <a:schemeClr val="dk1"/>
              </a:solidFill>
              <a:effectLst/>
              <a:latin typeface="+mn-lt"/>
              <a:ea typeface="+mn-ea"/>
              <a:cs typeface="+mn-cs"/>
            </a:rPr>
            <a:t>recycling operations); roads/grounds expenses (includes grounds maintenance, landscaping, and snow and ice removal from roads, piers, and airfields).</a:t>
          </a:r>
          <a:endParaRPr lang="en-US">
            <a:effectLst/>
          </a:endParaRPr>
        </a:p>
        <a:p>
          <a:pPr lvl="1"/>
          <a:endParaRPr lang="en-US" sz="1050" baseline="0">
            <a:solidFill>
              <a:schemeClr val="dk1"/>
            </a:solidFill>
            <a:latin typeface="+mn-lt"/>
            <a:ea typeface="+mn-ea"/>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85725</xdr:colOff>
      <xdr:row>60</xdr:row>
      <xdr:rowOff>9525</xdr:rowOff>
    </xdr:from>
    <xdr:to>
      <xdr:col>4</xdr:col>
      <xdr:colOff>0</xdr:colOff>
      <xdr:row>67</xdr:row>
      <xdr:rowOff>133350</xdr:rowOff>
    </xdr:to>
    <xdr:sp macro="" textlink="">
      <xdr:nvSpPr>
        <xdr:cNvPr id="2" name="TextBox 1"/>
        <xdr:cNvSpPr txBox="1"/>
      </xdr:nvSpPr>
      <xdr:spPr>
        <a:xfrm>
          <a:off x="85725" y="12087225"/>
          <a:ext cx="4791075" cy="12573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and Examples</a:t>
          </a:r>
        </a:p>
        <a:p>
          <a:pPr algn="ctr"/>
          <a:endParaRPr lang="en-US" sz="1100" b="1" baseline="0"/>
        </a:p>
        <a:p>
          <a:r>
            <a:rPr lang="en-US" sz="1100" b="1" baseline="0">
              <a:solidFill>
                <a:schemeClr val="dk1"/>
              </a:solidFill>
              <a:latin typeface="+mn-lt"/>
              <a:ea typeface="+mn-ea"/>
              <a:cs typeface="+mn-cs"/>
            </a:rPr>
            <a:t>Land (examples): </a:t>
          </a:r>
          <a:r>
            <a:rPr lang="en-US" sz="1100" b="0" baseline="0">
              <a:solidFill>
                <a:schemeClr val="dk1"/>
              </a:solidFill>
              <a:latin typeface="+mn-lt"/>
              <a:ea typeface="+mn-ea"/>
              <a:cs typeface="+mn-cs"/>
            </a:rPr>
            <a:t>agriculture, grazing, forest and wildlife, navigation and traffic aids</a:t>
          </a:r>
        </a:p>
        <a:p>
          <a:endParaRPr lang="en-US" sz="1100" b="0" baseline="0">
            <a:solidFill>
              <a:schemeClr val="dk1"/>
            </a:solidFill>
            <a:latin typeface="+mn-lt"/>
            <a:ea typeface="+mn-ea"/>
            <a:cs typeface="+mn-cs"/>
          </a:endParaRPr>
        </a:p>
        <a:p>
          <a:r>
            <a:rPr lang="en-US" sz="1100" b="1" baseline="0">
              <a:solidFill>
                <a:schemeClr val="dk1"/>
              </a:solidFill>
              <a:latin typeface="+mn-lt"/>
              <a:ea typeface="+mn-ea"/>
              <a:cs typeface="+mn-cs"/>
            </a:rPr>
            <a:t>Acres: </a:t>
          </a:r>
          <a:r>
            <a:rPr lang="en-US" sz="1100" b="0" baseline="0">
              <a:solidFill>
                <a:schemeClr val="dk1"/>
              </a:solidFill>
              <a:latin typeface="+mn-lt"/>
              <a:ea typeface="+mn-ea"/>
              <a:cs typeface="+mn-cs"/>
            </a:rPr>
            <a:t>T</a:t>
          </a:r>
          <a:r>
            <a:rPr lang="en-US" sz="1100">
              <a:solidFill>
                <a:schemeClr val="dk1"/>
              </a:solidFill>
              <a:latin typeface="+mn-lt"/>
              <a:ea typeface="+mn-ea"/>
              <a:cs typeface="+mn-cs"/>
            </a:rPr>
            <a:t>he total number of acres associated with each land asset record.</a:t>
          </a:r>
          <a:r>
            <a:rPr lang="en-US" sz="1100" b="0" baseline="0">
              <a:solidFill>
                <a:schemeClr val="dk1"/>
              </a:solidFill>
              <a:latin typeface="+mn-lt"/>
              <a:ea typeface="+mn-ea"/>
              <a:cs typeface="+mn-cs"/>
            </a:rPr>
            <a:t> </a:t>
          </a:r>
          <a:endParaRPr lang="en-US" sz="1100"/>
        </a:p>
        <a:p>
          <a:endParaRPr lang="en-US" sz="1100" baseline="0">
            <a:solidFill>
              <a:schemeClr val="dk1"/>
            </a:solidFill>
            <a:latin typeface="+mn-lt"/>
            <a:ea typeface="+mn-ea"/>
            <a:cs typeface="+mn-cs"/>
          </a:endParaRPr>
        </a:p>
        <a:p>
          <a:pPr lvl="1"/>
          <a:endParaRPr lang="en-US" sz="1100" baseline="0">
            <a:solidFill>
              <a:schemeClr val="dk1"/>
            </a:solidFill>
            <a:latin typeface="+mn-lt"/>
            <a:ea typeface="+mn-ea"/>
            <a:cs typeface="+mn-cs"/>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28575</xdr:colOff>
      <xdr:row>29</xdr:row>
      <xdr:rowOff>9525</xdr:rowOff>
    </xdr:from>
    <xdr:to>
      <xdr:col>5</xdr:col>
      <xdr:colOff>0</xdr:colOff>
      <xdr:row>56</xdr:row>
      <xdr:rowOff>142875</xdr:rowOff>
    </xdr:to>
    <xdr:sp macro="" textlink="">
      <xdr:nvSpPr>
        <xdr:cNvPr id="2" name="TextBox 1"/>
        <xdr:cNvSpPr txBox="1"/>
      </xdr:nvSpPr>
      <xdr:spPr>
        <a:xfrm>
          <a:off x="28575" y="5972175"/>
          <a:ext cx="8201025" cy="450532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050" b="1">
              <a:latin typeface="+mn-lt"/>
            </a:rPr>
            <a:t>Key Definitions </a:t>
          </a:r>
          <a:r>
            <a:rPr lang="en-US" sz="1050" b="1" baseline="0">
              <a:latin typeface="+mn-lt"/>
            </a:rPr>
            <a:t> and Examples</a:t>
          </a:r>
        </a:p>
        <a:p>
          <a:endParaRPr lang="en-US" sz="1050" baseline="0">
            <a:latin typeface="+mn-lt"/>
          </a:endParaRPr>
        </a:p>
        <a:p>
          <a:r>
            <a:rPr lang="en-US" sz="1050" b="1" baseline="0">
              <a:latin typeface="+mn-lt"/>
            </a:rPr>
            <a:t>Buildings (examples): </a:t>
          </a:r>
          <a:r>
            <a:rPr lang="en-US" sz="1050" b="0" baseline="0">
              <a:latin typeface="+mn-lt"/>
            </a:rPr>
            <a:t>o</a:t>
          </a:r>
          <a:r>
            <a:rPr lang="en-US" sz="1050" baseline="0">
              <a:latin typeface="+mn-lt"/>
            </a:rPr>
            <a:t>ffice, laboratories, hospital, school, museum, data center, warehouse</a:t>
          </a:r>
        </a:p>
        <a:p>
          <a:endParaRPr lang="en-US" sz="1050" baseline="0">
            <a:latin typeface="+mn-lt"/>
          </a:endParaRPr>
        </a:p>
        <a:p>
          <a:r>
            <a:rPr lang="en-US" sz="1050" b="1" baseline="0">
              <a:latin typeface="+mn-lt"/>
            </a:rPr>
            <a:t>Structures </a:t>
          </a:r>
          <a:r>
            <a:rPr lang="en-US" sz="1050" b="1" baseline="0">
              <a:solidFill>
                <a:schemeClr val="dk1"/>
              </a:solidFill>
              <a:latin typeface="+mn-lt"/>
              <a:ea typeface="+mn-ea"/>
              <a:cs typeface="+mn-cs"/>
            </a:rPr>
            <a:t>(examples): </a:t>
          </a:r>
          <a:r>
            <a:rPr lang="en-US" sz="1050" b="0" baseline="0">
              <a:solidFill>
                <a:schemeClr val="dk1"/>
              </a:solidFill>
              <a:latin typeface="+mn-lt"/>
              <a:ea typeface="+mn-ea"/>
              <a:cs typeface="+mn-cs"/>
            </a:rPr>
            <a:t>airfield pavements, harbors and ports, parking structures, utility systems </a:t>
          </a:r>
        </a:p>
        <a:p>
          <a:endParaRPr lang="en-US" sz="1050" b="1" baseline="0">
            <a:latin typeface="+mn-lt"/>
          </a:endParaRPr>
        </a:p>
        <a:p>
          <a:r>
            <a:rPr lang="en-US" sz="1050" b="1" baseline="0">
              <a:latin typeface="+mn-lt"/>
            </a:rPr>
            <a:t>Land </a:t>
          </a:r>
          <a:r>
            <a:rPr lang="en-US" sz="1050" b="1" baseline="0">
              <a:solidFill>
                <a:schemeClr val="dk1"/>
              </a:solidFill>
              <a:latin typeface="+mn-lt"/>
              <a:ea typeface="+mn-ea"/>
              <a:cs typeface="+mn-cs"/>
            </a:rPr>
            <a:t>(examples): </a:t>
          </a:r>
          <a:r>
            <a:rPr lang="en-US" sz="1050" b="0" baseline="0">
              <a:solidFill>
                <a:schemeClr val="dk1"/>
              </a:solidFill>
              <a:latin typeface="+mn-lt"/>
              <a:ea typeface="+mn-ea"/>
              <a:cs typeface="+mn-cs"/>
            </a:rPr>
            <a:t>agriculture, grazing, forest and wildlife, navigation and traffic aids </a:t>
          </a:r>
        </a:p>
        <a:p>
          <a:endParaRPr lang="en-US" sz="1050" b="0" baseline="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050" b="1" baseline="0">
              <a:solidFill>
                <a:schemeClr val="dk1"/>
              </a:solidFill>
              <a:latin typeface="+mn-lt"/>
              <a:ea typeface="+mn-ea"/>
              <a:cs typeface="+mn-cs"/>
            </a:rPr>
            <a:t>Disposition:  </a:t>
          </a:r>
          <a:r>
            <a:rPr lang="en-US" sz="1050" b="0" baseline="0">
              <a:solidFill>
                <a:schemeClr val="dk1"/>
              </a:solidFill>
              <a:latin typeface="+mn-lt"/>
              <a:ea typeface="+mn-ea"/>
              <a:cs typeface="+mn-cs"/>
            </a:rPr>
            <a:t>A</a:t>
          </a:r>
          <a:r>
            <a:rPr lang="en-US" sz="1050">
              <a:solidFill>
                <a:schemeClr val="dk1"/>
              </a:solidFill>
              <a:latin typeface="+mn-lt"/>
              <a:ea typeface="+mn-ea"/>
              <a:cs typeface="+mn-cs"/>
            </a:rPr>
            <a:t>ll assets that have exited the federal portfolio of assets during the reporting fiscal year.  This includes, but is not limited to</a:t>
          </a:r>
          <a:r>
            <a:rPr lang="en-US" sz="1050" baseline="0">
              <a:solidFill>
                <a:schemeClr val="dk1"/>
              </a:solidFill>
              <a:latin typeface="+mn-lt"/>
              <a:ea typeface="+mn-ea"/>
              <a:cs typeface="+mn-cs"/>
            </a:rPr>
            <a:t> </a:t>
          </a:r>
          <a:r>
            <a:rPr lang="en-US" sz="1050">
              <a:solidFill>
                <a:schemeClr val="dk1"/>
              </a:solidFill>
              <a:latin typeface="+mn-lt"/>
              <a:ea typeface="+mn-ea"/>
              <a:cs typeface="+mn-cs"/>
            </a:rPr>
            <a:t>sales, federal transfers, public benefit conveyances, and demolitions</a:t>
          </a:r>
          <a:r>
            <a:rPr lang="en-US" sz="1050" b="0" i="0" u="none">
              <a:solidFill>
                <a:schemeClr val="dk1"/>
              </a:solidFill>
              <a:latin typeface="+mn-lt"/>
              <a:ea typeface="+mn-ea"/>
              <a:cs typeface="+mn-cs"/>
            </a:rPr>
            <a:t>.  Disposition</a:t>
          </a:r>
          <a:r>
            <a:rPr lang="en-US" sz="1050" b="0" i="0" u="none" baseline="0">
              <a:solidFill>
                <a:schemeClr val="dk1"/>
              </a:solidFill>
              <a:latin typeface="+mn-lt"/>
              <a:ea typeface="+mn-ea"/>
              <a:cs typeface="+mn-cs"/>
            </a:rPr>
            <a:t> </a:t>
          </a:r>
          <a:r>
            <a:rPr lang="en-US" sz="1050">
              <a:solidFill>
                <a:schemeClr val="dk1"/>
              </a:solidFill>
              <a:latin typeface="+mn-lt"/>
              <a:ea typeface="+mn-ea"/>
              <a:cs typeface="+mn-cs"/>
            </a:rPr>
            <a:t>data is reported only in the year the asset has exited the federal portfolio of assets.</a:t>
          </a:r>
        </a:p>
        <a:p>
          <a:pPr marL="0" marR="0" indent="0" defTabSz="914400" eaLnBrk="1" fontAlgn="auto" latinLnBrk="0" hangingPunct="1">
            <a:lnSpc>
              <a:spcPct val="100000"/>
            </a:lnSpc>
            <a:spcBef>
              <a:spcPts val="0"/>
            </a:spcBef>
            <a:spcAft>
              <a:spcPts val="0"/>
            </a:spcAft>
            <a:buClrTx/>
            <a:buSzTx/>
            <a:buFontTx/>
            <a:buNone/>
            <a:tabLst/>
            <a:defRPr/>
          </a:pPr>
          <a:endParaRPr lang="en-US" sz="1050">
            <a:solidFill>
              <a:schemeClr val="dk1"/>
            </a:solidFill>
            <a:latin typeface="+mn-lt"/>
            <a:ea typeface="+mn-ea"/>
            <a:cs typeface="+mn-cs"/>
          </a:endParaRPr>
        </a:p>
        <a:p>
          <a:r>
            <a:rPr lang="en-US" sz="1100" b="1">
              <a:solidFill>
                <a:schemeClr val="dk1"/>
              </a:solidFill>
              <a:effectLst/>
              <a:latin typeface="+mn-lt"/>
              <a:ea typeface="+mn-ea"/>
              <a:cs typeface="+mn-cs"/>
            </a:rPr>
            <a:t>Owned and otherwise managed annual operating and maintenance costs</a:t>
          </a:r>
          <a:r>
            <a:rPr lang="en-US" sz="1100" b="1" i="1">
              <a:solidFill>
                <a:schemeClr val="dk1"/>
              </a:solidFill>
              <a:effectLst/>
              <a:latin typeface="+mn-lt"/>
              <a:ea typeface="+mn-ea"/>
              <a:cs typeface="+mn-cs"/>
            </a:rPr>
            <a:t> </a:t>
          </a:r>
          <a:r>
            <a:rPr lang="en-US" sz="1100">
              <a:solidFill>
                <a:schemeClr val="dk1"/>
              </a:solidFill>
              <a:effectLst/>
              <a:latin typeface="+mn-lt"/>
              <a:ea typeface="+mn-ea"/>
              <a:cs typeface="+mn-cs"/>
            </a:rPr>
            <a:t>consist of the following:</a:t>
          </a:r>
          <a:endParaRPr lang="en-US" sz="1050">
            <a:effectLst/>
          </a:endParaRPr>
        </a:p>
        <a:p>
          <a:r>
            <a:rPr lang="en-US" sz="1100">
              <a:solidFill>
                <a:schemeClr val="dk1"/>
              </a:solidFill>
              <a:effectLst/>
              <a:latin typeface="+mn-lt"/>
              <a:ea typeface="+mn-ea"/>
              <a:cs typeface="+mn-cs"/>
            </a:rPr>
            <a:t>- recurring maintenance and repair costs;</a:t>
          </a:r>
          <a:endParaRPr lang="en-US" sz="1050">
            <a:effectLst/>
          </a:endParaRPr>
        </a:p>
        <a:p>
          <a:r>
            <a:rPr lang="en-US" sz="1100">
              <a:solidFill>
                <a:schemeClr val="dk1"/>
              </a:solidFill>
              <a:effectLst/>
              <a:latin typeface="+mn-lt"/>
              <a:ea typeface="+mn-ea"/>
              <a:cs typeface="+mn-cs"/>
            </a:rPr>
            <a:t>- utilities (includes plant operation and purchase of energy);</a:t>
          </a:r>
          <a:endParaRPr lang="en-US" sz="1050">
            <a:effectLst/>
          </a:endParaRP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c</a:t>
          </a:r>
          <a:r>
            <a:rPr lang="en-US" sz="1100">
              <a:solidFill>
                <a:schemeClr val="dk1"/>
              </a:solidFill>
              <a:effectLst/>
              <a:latin typeface="+mn-lt"/>
              <a:ea typeface="+mn-ea"/>
              <a:cs typeface="+mn-cs"/>
            </a:rPr>
            <a:t>leaning and/or janitorial costs (includes pest control, refuse collection, and disposal including</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recycling operations); and</a:t>
          </a:r>
          <a:endParaRPr lang="en-US" sz="1050">
            <a:effectLst/>
          </a:endParaRP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roads/grounds expenses (includes grounds maintenance, landscaping, and snow and ice removal from roads, piers, and airfields).</a:t>
          </a:r>
          <a:endParaRPr lang="en-US" sz="1050">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Lease costs </a:t>
          </a:r>
          <a:r>
            <a:rPr lang="en-US" sz="1100">
              <a:solidFill>
                <a:schemeClr val="dk1"/>
              </a:solidFill>
              <a:effectLst/>
              <a:latin typeface="+mn-lt"/>
              <a:ea typeface="+mn-ea"/>
              <a:cs typeface="+mn-cs"/>
            </a:rPr>
            <a:t>for leased assets</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are comprised of two sub elements:  lease annual rent to lessor and lease annual operating and maintenance costs.  Agencies provide full year costs.</a:t>
          </a:r>
          <a:endParaRPr lang="en-US" sz="1050">
            <a:effectLst/>
          </a:endParaRPr>
        </a:p>
        <a:p>
          <a:r>
            <a:rPr lang="en-US" sz="1100" b="1">
              <a:solidFill>
                <a:schemeClr val="dk1"/>
              </a:solidFill>
              <a:effectLst/>
              <a:latin typeface="+mn-lt"/>
              <a:ea typeface="+mn-ea"/>
              <a:cs typeface="+mn-cs"/>
            </a:rPr>
            <a:t>Lease annual rent to lessor</a:t>
          </a:r>
          <a:r>
            <a:rPr lang="en-US" sz="1100">
              <a:solidFill>
                <a:schemeClr val="dk1"/>
              </a:solidFill>
              <a:effectLst/>
              <a:latin typeface="+mn-lt"/>
              <a:ea typeface="+mn-ea"/>
              <a:cs typeface="+mn-cs"/>
            </a:rPr>
            <a:t> – The net rent to the lessor.  This is the fully serviced rental to the lessor minus the annual operating and maintenance costs.</a:t>
          </a:r>
          <a:endParaRPr lang="en-US" sz="1050">
            <a:effectLst/>
          </a:endParaRPr>
        </a:p>
        <a:p>
          <a:r>
            <a:rPr lang="en-US" sz="1100" b="1">
              <a:solidFill>
                <a:schemeClr val="dk1"/>
              </a:solidFill>
              <a:effectLst/>
              <a:latin typeface="+mn-lt"/>
              <a:ea typeface="+mn-ea"/>
              <a:cs typeface="+mn-cs"/>
            </a:rPr>
            <a:t>Lease annual operating and maintenance costs</a:t>
          </a:r>
          <a:r>
            <a:rPr lang="en-US" sz="1100">
              <a:solidFill>
                <a:schemeClr val="dk1"/>
              </a:solidFill>
              <a:effectLst/>
              <a:latin typeface="+mn-lt"/>
              <a:ea typeface="+mn-ea"/>
              <a:cs typeface="+mn-cs"/>
            </a:rPr>
            <a:t> – The reoccurring maintenance and repair costs including: utilities (includes plant operation and purchase of energy);  cleaning and/or janitorial costs (includes pest control, refuse collection, and disposal</a:t>
          </a:r>
          <a:r>
            <a:rPr lang="en-US" sz="1100" baseline="0">
              <a:solidFill>
                <a:schemeClr val="dk1"/>
              </a:solidFill>
              <a:effectLst/>
              <a:latin typeface="+mn-lt"/>
              <a:ea typeface="+mn-ea"/>
              <a:cs typeface="+mn-cs"/>
            </a:rPr>
            <a:t>, including </a:t>
          </a:r>
          <a:r>
            <a:rPr lang="en-US" sz="1100">
              <a:solidFill>
                <a:schemeClr val="dk1"/>
              </a:solidFill>
              <a:effectLst/>
              <a:latin typeface="+mn-lt"/>
              <a:ea typeface="+mn-ea"/>
              <a:cs typeface="+mn-cs"/>
            </a:rPr>
            <a:t>recycling operations); roads/grounds expenses (includes grounds maintenance, landscaping, and snow and ice removal from roads, piers, and airfields).</a:t>
          </a:r>
          <a:endParaRPr lang="en-US" sz="105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sz="1050" b="1" baseline="0">
            <a:solidFill>
              <a:schemeClr val="dk1"/>
            </a:solidFill>
            <a:latin typeface="+mn-lt"/>
            <a:ea typeface="+mn-ea"/>
            <a:cs typeface="+mn-cs"/>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38100</xdr:colOff>
      <xdr:row>23</xdr:row>
      <xdr:rowOff>152399</xdr:rowOff>
    </xdr:from>
    <xdr:to>
      <xdr:col>6</xdr:col>
      <xdr:colOff>0</xdr:colOff>
      <xdr:row>26</xdr:row>
      <xdr:rowOff>142875</xdr:rowOff>
    </xdr:to>
    <xdr:sp macro="" textlink="">
      <xdr:nvSpPr>
        <xdr:cNvPr id="2" name="TextBox 1"/>
        <xdr:cNvSpPr txBox="1"/>
      </xdr:nvSpPr>
      <xdr:spPr>
        <a:xfrm>
          <a:off x="38100" y="4829174"/>
          <a:ext cx="9753600" cy="476251"/>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solidFill>
                <a:sysClr val="windowText" lastClr="000000"/>
              </a:solidFill>
              <a:latin typeface="+mn-lt"/>
              <a:cs typeface="Arial" panose="020B0604020202020204" pitchFamily="34" charset="0"/>
            </a:rPr>
            <a:t>Demolition was the most commonly used disposition method for buildings in FY 2015.  Demolition represented 40 percent of all disposition methods, followed by public benefit conveyance at 20 percent. </a:t>
          </a:r>
          <a:endParaRPr lang="en-US" sz="1100">
            <a:solidFill>
              <a:sysClr val="windowText" lastClr="000000"/>
            </a:solidFill>
            <a:latin typeface="+mn-lt"/>
            <a:cs typeface="Arial" panose="020B0604020202020204" pitchFamily="34" charset="0"/>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38100</xdr:colOff>
      <xdr:row>22</xdr:row>
      <xdr:rowOff>47625</xdr:rowOff>
    </xdr:from>
    <xdr:to>
      <xdr:col>4</xdr:col>
      <xdr:colOff>1905000</xdr:colOff>
      <xdr:row>24</xdr:row>
      <xdr:rowOff>161926</xdr:rowOff>
    </xdr:to>
    <xdr:sp macro="" textlink="">
      <xdr:nvSpPr>
        <xdr:cNvPr id="2" name="TextBox 1"/>
        <xdr:cNvSpPr txBox="1"/>
      </xdr:nvSpPr>
      <xdr:spPr>
        <a:xfrm>
          <a:off x="38100" y="4295775"/>
          <a:ext cx="9715500" cy="476251"/>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solidFill>
                <a:sysClr val="windowText" lastClr="000000"/>
              </a:solidFill>
              <a:latin typeface="+mn-lt"/>
              <a:cs typeface="Arial" panose="020B0604020202020204" pitchFamily="34" charset="0"/>
            </a:rPr>
            <a:t>Besides the "other" category, demolition was the most commonly used disposition method for structures in FY 2015.  Demolition represented 35 percent of all disposition methods, followed by public benefit conveyance at 10 percent. </a:t>
          </a:r>
          <a:endParaRPr lang="en-US" sz="1100">
            <a:solidFill>
              <a:sysClr val="windowText" lastClr="000000"/>
            </a:solidFill>
            <a:latin typeface="+mn-lt"/>
            <a:cs typeface="Arial" panose="020B0604020202020204" pitchFamily="34" charset="0"/>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19</xdr:row>
      <xdr:rowOff>0</xdr:rowOff>
    </xdr:from>
    <xdr:to>
      <xdr:col>6</xdr:col>
      <xdr:colOff>0</xdr:colOff>
      <xdr:row>21</xdr:row>
      <xdr:rowOff>114301</xdr:rowOff>
    </xdr:to>
    <xdr:sp macro="" textlink="">
      <xdr:nvSpPr>
        <xdr:cNvPr id="2" name="TextBox 1"/>
        <xdr:cNvSpPr txBox="1"/>
      </xdr:nvSpPr>
      <xdr:spPr>
        <a:xfrm>
          <a:off x="0" y="3867150"/>
          <a:ext cx="9305925" cy="476251"/>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solidFill>
                <a:sysClr val="windowText" lastClr="000000"/>
              </a:solidFill>
              <a:latin typeface="+mn-lt"/>
              <a:cs typeface="Arial" panose="020B0604020202020204" pitchFamily="34" charset="0"/>
            </a:rPr>
            <a:t>Lease termination was the most commonly used disposition method for land in FY 2015.  Lease termination represented 45 percent of all disposition methods, followed by the "other" category  at 27 percent. </a:t>
          </a:r>
          <a:endParaRPr lang="en-US" sz="1100">
            <a:solidFill>
              <a:sysClr val="windowText" lastClr="000000"/>
            </a:solidFill>
            <a:latin typeface="+mn-lt"/>
            <a:cs typeface="Arial" panose="020B0604020202020204" pitchFamily="34" charset="0"/>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57151</xdr:colOff>
      <xdr:row>17</xdr:row>
      <xdr:rowOff>28576</xdr:rowOff>
    </xdr:from>
    <xdr:to>
      <xdr:col>4</xdr:col>
      <xdr:colOff>952500</xdr:colOff>
      <xdr:row>32</xdr:row>
      <xdr:rowOff>133350</xdr:rowOff>
    </xdr:to>
    <xdr:sp macro="" textlink="">
      <xdr:nvSpPr>
        <xdr:cNvPr id="2" name="TextBox 1"/>
        <xdr:cNvSpPr txBox="1"/>
      </xdr:nvSpPr>
      <xdr:spPr>
        <a:xfrm>
          <a:off x="57151" y="4171951"/>
          <a:ext cx="6715124" cy="2533649"/>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endParaRPr lang="en-US" sz="1100" b="1" baseline="0"/>
        </a:p>
        <a:p>
          <a:r>
            <a:rPr lang="en-US" sz="1100" b="1">
              <a:solidFill>
                <a:schemeClr val="dk1"/>
              </a:solidFill>
              <a:latin typeface="+mn-lt"/>
              <a:ea typeface="+mn-ea"/>
              <a:cs typeface="+mn-cs"/>
            </a:rPr>
            <a:t>Historical Status:</a:t>
          </a:r>
          <a:r>
            <a:rPr lang="en-US" sz="1100">
              <a:solidFill>
                <a:schemeClr val="dk1"/>
              </a:solidFill>
              <a:latin typeface="+mn-lt"/>
              <a:ea typeface="+mn-ea"/>
              <a:cs typeface="+mn-cs"/>
            </a:rPr>
            <a:t> </a:t>
          </a:r>
        </a:p>
        <a:p>
          <a:pPr lvl="1"/>
          <a:r>
            <a:rPr lang="en-US" sz="1100" b="1">
              <a:solidFill>
                <a:schemeClr val="dk1"/>
              </a:solidFill>
              <a:latin typeface="+mn-lt"/>
              <a:ea typeface="+mn-ea"/>
              <a:cs typeface="+mn-cs"/>
            </a:rPr>
            <a:t>National Historic Landmark – NHL </a:t>
          </a:r>
          <a:endParaRPr lang="en-US" sz="1100">
            <a:solidFill>
              <a:schemeClr val="dk1"/>
            </a:solidFill>
            <a:latin typeface="+mn-lt"/>
            <a:ea typeface="+mn-ea"/>
            <a:cs typeface="+mn-cs"/>
          </a:endParaRPr>
        </a:p>
        <a:p>
          <a:pPr lvl="1"/>
          <a:r>
            <a:rPr lang="en-US" sz="1100" b="1">
              <a:solidFill>
                <a:schemeClr val="dk1"/>
              </a:solidFill>
              <a:latin typeface="+mn-lt"/>
              <a:ea typeface="+mn-ea"/>
              <a:cs typeface="+mn-cs"/>
            </a:rPr>
            <a:t>National Register Listed – NRL </a:t>
          </a:r>
          <a:endParaRPr lang="en-US" sz="1100">
            <a:solidFill>
              <a:schemeClr val="dk1"/>
            </a:solidFill>
            <a:latin typeface="+mn-lt"/>
            <a:ea typeface="+mn-ea"/>
            <a:cs typeface="+mn-cs"/>
          </a:endParaRPr>
        </a:p>
        <a:p>
          <a:pPr lvl="1"/>
          <a:r>
            <a:rPr lang="en-US" sz="1100" b="1">
              <a:solidFill>
                <a:schemeClr val="dk1"/>
              </a:solidFill>
              <a:latin typeface="+mn-lt"/>
              <a:ea typeface="+mn-ea"/>
              <a:cs typeface="+mn-cs"/>
            </a:rPr>
            <a:t>National Register Eligible – NRE </a:t>
          </a:r>
          <a:endParaRPr lang="en-US" sz="1100">
            <a:solidFill>
              <a:schemeClr val="dk1"/>
            </a:solidFill>
            <a:latin typeface="+mn-lt"/>
            <a:ea typeface="+mn-ea"/>
            <a:cs typeface="+mn-cs"/>
          </a:endParaRPr>
        </a:p>
        <a:p>
          <a:pPr lvl="1"/>
          <a:r>
            <a:rPr lang="en-US" sz="1100" b="1">
              <a:solidFill>
                <a:schemeClr val="dk1"/>
              </a:solidFill>
              <a:latin typeface="+mn-lt"/>
              <a:ea typeface="+mn-ea"/>
              <a:cs typeface="+mn-cs"/>
            </a:rPr>
            <a:t>Non-contributing element of NHL/NRL district </a:t>
          </a:r>
          <a:endParaRPr lang="en-US" sz="1100">
            <a:solidFill>
              <a:schemeClr val="dk1"/>
            </a:solidFill>
            <a:latin typeface="+mn-lt"/>
            <a:ea typeface="+mn-ea"/>
            <a:cs typeface="+mn-cs"/>
          </a:endParaRPr>
        </a:p>
        <a:p>
          <a:pPr lvl="1"/>
          <a:r>
            <a:rPr lang="en-US" sz="1100" b="1">
              <a:solidFill>
                <a:schemeClr val="dk1"/>
              </a:solidFill>
              <a:latin typeface="+mn-lt"/>
              <a:ea typeface="+mn-ea"/>
              <a:cs typeface="+mn-cs"/>
            </a:rPr>
            <a:t>Not Evaluated </a:t>
          </a:r>
          <a:endParaRPr lang="en-US" sz="1100">
            <a:solidFill>
              <a:schemeClr val="dk1"/>
            </a:solidFill>
            <a:latin typeface="+mn-lt"/>
            <a:ea typeface="+mn-ea"/>
            <a:cs typeface="+mn-cs"/>
          </a:endParaRPr>
        </a:p>
        <a:p>
          <a:pPr lvl="1"/>
          <a:r>
            <a:rPr lang="en-US" sz="1100" b="1">
              <a:solidFill>
                <a:schemeClr val="dk1"/>
              </a:solidFill>
              <a:latin typeface="+mn-lt"/>
              <a:ea typeface="+mn-ea"/>
              <a:cs typeface="+mn-cs"/>
            </a:rPr>
            <a:t>Evaluated, Not Historic </a:t>
          </a:r>
        </a:p>
        <a:p>
          <a:pPr lvl="1"/>
          <a:endParaRPr lang="en-US" sz="1100">
            <a:solidFill>
              <a:schemeClr val="dk1"/>
            </a:solidFill>
            <a:latin typeface="+mn-lt"/>
            <a:ea typeface="+mn-ea"/>
            <a:cs typeface="+mn-cs"/>
          </a:endParaRPr>
        </a:p>
        <a:p>
          <a:r>
            <a:rPr lang="en-US" sz="1100" b="1" i="1">
              <a:solidFill>
                <a:schemeClr val="dk1"/>
              </a:solidFill>
              <a:latin typeface="+mn-lt"/>
              <a:ea typeface="+mn-ea"/>
              <a:cs typeface="+mn-cs"/>
            </a:rPr>
            <a:t>Historical status</a:t>
          </a:r>
          <a:r>
            <a:rPr lang="en-US" sz="1100">
              <a:solidFill>
                <a:schemeClr val="dk1"/>
              </a:solidFill>
              <a:latin typeface="+mn-lt"/>
              <a:ea typeface="+mn-ea"/>
              <a:cs typeface="+mn-cs"/>
            </a:rPr>
            <a:t> is reported on all owned buildings, structures, and land assets, except those assets that have been evaluated and for which disclosure of historic status is restricted based upon Executive Order 13007 and Section 304 of the National Historic Preservation Act.</a:t>
          </a:r>
        </a:p>
      </xdr:txBody>
    </xdr:sp>
    <xdr:clientData/>
  </xdr:twoCellAnchor>
  <xdr:twoCellAnchor>
    <xdr:from>
      <xdr:col>0</xdr:col>
      <xdr:colOff>38100</xdr:colOff>
      <xdr:row>14</xdr:row>
      <xdr:rowOff>19050</xdr:rowOff>
    </xdr:from>
    <xdr:to>
      <xdr:col>5</xdr:col>
      <xdr:colOff>0</xdr:colOff>
      <xdr:row>16</xdr:row>
      <xdr:rowOff>47625</xdr:rowOff>
    </xdr:to>
    <xdr:sp macro="" textlink="">
      <xdr:nvSpPr>
        <xdr:cNvPr id="3" name="TextBox 2"/>
        <xdr:cNvSpPr txBox="1"/>
      </xdr:nvSpPr>
      <xdr:spPr>
        <a:xfrm>
          <a:off x="38100" y="3676650"/>
          <a:ext cx="6743700" cy="35242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ysClr val="windowText" lastClr="000000"/>
              </a:solidFill>
              <a:latin typeface="+mn-lt"/>
            </a:rPr>
            <a:t>In FY</a:t>
          </a:r>
          <a:r>
            <a:rPr lang="en-US" sz="1100" baseline="0">
              <a:solidFill>
                <a:sysClr val="windowText" lastClr="000000"/>
              </a:solidFill>
              <a:latin typeface="+mn-lt"/>
            </a:rPr>
            <a:t> 2015 less than 1 percent (4,197 assets) of the applicable federal portfolio had National Historic Landmark status.   </a:t>
          </a:r>
          <a:endParaRPr lang="en-US" sz="1100">
            <a:solidFill>
              <a:sysClr val="windowText" lastClr="000000"/>
            </a:solidFill>
            <a:latin typeface="+mn-lt"/>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28575</xdr:colOff>
      <xdr:row>18</xdr:row>
      <xdr:rowOff>123825</xdr:rowOff>
    </xdr:from>
    <xdr:ext cx="12649200" cy="609600"/>
    <xdr:sp macro="" textlink="">
      <xdr:nvSpPr>
        <xdr:cNvPr id="2" name="TextBox 1"/>
        <xdr:cNvSpPr txBox="1"/>
      </xdr:nvSpPr>
      <xdr:spPr>
        <a:xfrm>
          <a:off x="28575" y="3914775"/>
          <a:ext cx="12649200" cy="609600"/>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tx1"/>
              </a:solidFill>
              <a:latin typeface="+mn-lt"/>
              <a:cs typeface="Arial" panose="020B0604020202020204" pitchFamily="34" charset="0"/>
            </a:rPr>
            <a:t>Between FY 2014 and FY 2015, the federal buildings inventory experienced minor </a:t>
          </a:r>
          <a:r>
            <a:rPr lang="en-US" sz="1100" baseline="0">
              <a:solidFill>
                <a:sysClr val="windowText" lastClr="000000"/>
              </a:solidFill>
              <a:latin typeface="+mn-lt"/>
              <a:cs typeface="Arial" panose="020B0604020202020204" pitchFamily="34" charset="0"/>
            </a:rPr>
            <a:t>fluctuations, </a:t>
          </a:r>
          <a:r>
            <a:rPr lang="en-US" sz="1100" baseline="0">
              <a:solidFill>
                <a:schemeClr val="tx1"/>
              </a:solidFill>
              <a:latin typeface="+mn-lt"/>
              <a:cs typeface="Arial" panose="020B0604020202020204" pitchFamily="34" charset="0"/>
            </a:rPr>
            <a:t>with a 0.75 percent decrease in </a:t>
          </a:r>
          <a:r>
            <a:rPr lang="en-US" sz="1100" baseline="0">
              <a:solidFill>
                <a:sysClr val="windowText" lastClr="000000"/>
              </a:solidFill>
              <a:latin typeface="+mn-lt"/>
              <a:cs typeface="Arial" panose="020B0604020202020204" pitchFamily="34" charset="0"/>
            </a:rPr>
            <a:t>the total </a:t>
          </a:r>
          <a:r>
            <a:rPr lang="en-US" sz="1100" baseline="0">
              <a:solidFill>
                <a:schemeClr val="tx1"/>
              </a:solidFill>
              <a:latin typeface="+mn-lt"/>
              <a:cs typeface="Arial" panose="020B0604020202020204" pitchFamily="34" charset="0"/>
            </a:rPr>
            <a:t>number of buildings and a 0.15 percent increase in total square footage.  </a:t>
          </a:r>
          <a:r>
            <a:rPr lang="en-US" sz="1100">
              <a:solidFill>
                <a:schemeClr val="tx1"/>
              </a:solidFill>
              <a:effectLst/>
              <a:latin typeface="+mn-lt"/>
              <a:ea typeface="+mn-ea"/>
              <a:cs typeface="Arial" panose="020B0604020202020204" pitchFamily="34" charset="0"/>
            </a:rPr>
            <a:t>Despite</a:t>
          </a:r>
          <a:r>
            <a:rPr lang="en-US" sz="1100" baseline="0">
              <a:solidFill>
                <a:schemeClr val="tx1"/>
              </a:solidFill>
              <a:effectLst/>
              <a:latin typeface="+mn-lt"/>
              <a:ea typeface="+mn-ea"/>
              <a:cs typeface="Arial" panose="020B0604020202020204" pitchFamily="34" charset="0"/>
            </a:rPr>
            <a:t> the increase in buildings square footage, agencies </a:t>
          </a:r>
          <a:r>
            <a:rPr lang="en-US" sz="1100" baseline="0">
              <a:solidFill>
                <a:sysClr val="windowText" lastClr="000000"/>
              </a:solidFill>
              <a:effectLst/>
              <a:latin typeface="+mn-lt"/>
              <a:ea typeface="+mn-ea"/>
              <a:cs typeface="Arial" panose="020B0604020202020204" pitchFamily="34" charset="0"/>
            </a:rPr>
            <a:t>decreased their </a:t>
          </a:r>
          <a:r>
            <a:rPr lang="en-US" sz="1100" baseline="0">
              <a:solidFill>
                <a:schemeClr val="tx1"/>
              </a:solidFill>
              <a:effectLst/>
              <a:latin typeface="+mn-lt"/>
              <a:ea typeface="+mn-ea"/>
              <a:cs typeface="Arial" panose="020B0604020202020204" pitchFamily="34" charset="0"/>
            </a:rPr>
            <a:t>annual operating costs by $2.7 billion. This represents a 15 percent reduction. </a:t>
          </a:r>
          <a:endParaRPr lang="en-US" sz="1100" strike="sngStrike" baseline="0">
            <a:solidFill>
              <a:schemeClr val="tx1"/>
            </a:solidFill>
            <a:effectLst/>
            <a:latin typeface="+mn-lt"/>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US" sz="1050" strike="sngStrike">
            <a:solidFill>
              <a:srgbClr val="FF0000"/>
            </a:solidFill>
            <a:latin typeface="+mn-lt"/>
            <a:cs typeface="Arial" panose="020B0604020202020204" pitchFamily="34" charset="0"/>
          </a:endParaRPr>
        </a:p>
      </xdr:txBody>
    </xdr:sp>
    <xdr:clientData/>
  </xdr:oneCellAnchor>
  <xdr:oneCellAnchor>
    <xdr:from>
      <xdr:col>0</xdr:col>
      <xdr:colOff>57149</xdr:colOff>
      <xdr:row>22</xdr:row>
      <xdr:rowOff>190499</xdr:rowOff>
    </xdr:from>
    <xdr:ext cx="12620625" cy="1362076"/>
    <xdr:sp macro="" textlink="">
      <xdr:nvSpPr>
        <xdr:cNvPr id="3" name="TextBox 2"/>
        <xdr:cNvSpPr txBox="1"/>
      </xdr:nvSpPr>
      <xdr:spPr>
        <a:xfrm>
          <a:off x="57149" y="4743449"/>
          <a:ext cx="12620625" cy="1362076"/>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The majority of the total annual operating cost (AOC) decrease from FY 2014 to FY 2015 is attributed to what appears to be a decrease in AOC from the Department of Defense (DoD) due to a change in their AOC calculation methodology.   Historically, to meet the AOC reporting requirements for the FRPP, DoD used a calculated budget execution rate related to facility sustainment and restoration data extracted from their Facilities Operations Model (FOM).  Funding for the FOM was eliminated in FY 2011, so DoD used the FOM data adjusted by an annual inflation factor for FY 2012 through FY 2014 FRPP reporting.  For the FY 2015 FRPP submission, DoD utilized a new method that is designed to eventually produce an estimated AOC for each asset.  This new modeled cost approach allocates funds expended to an installation’s individual asset at a rate similar to how the sustainment requirements are calculated.  However, this method only collected execution costs for facility maintenance &amp; repair and utility costs and did not account for contract services support costs or other overhead costs.  The result was a reduction in AOC reporting data for DoD in FY 2015.   Moving forward, this new cost estimating model is an important step for DoD as they continue to work towards improving accuracy in their AOC data.</a:t>
          </a:r>
        </a:p>
        <a:p>
          <a:pPr marL="0" marR="0" indent="0" defTabSz="914400" eaLnBrk="1" fontAlgn="auto" latinLnBrk="0" hangingPunct="1">
            <a:lnSpc>
              <a:spcPct val="100000"/>
            </a:lnSpc>
            <a:spcBef>
              <a:spcPts val="0"/>
            </a:spcBef>
            <a:spcAft>
              <a:spcPts val="0"/>
            </a:spcAft>
            <a:buClrTx/>
            <a:buSzTx/>
            <a:buFontTx/>
            <a:buNone/>
            <a:tabLst/>
            <a:defRPr/>
          </a:pPr>
          <a:endParaRPr lang="en-US" sz="1050" strike="sngStrike">
            <a:solidFill>
              <a:srgbClr val="FF0000"/>
            </a:solidFill>
            <a:latin typeface="+mn-lt"/>
            <a:cs typeface="Arial" panose="020B0604020202020204" pitchFamily="34" charset="0"/>
          </a:endParaRPr>
        </a:p>
      </xdr:txBody>
    </xdr:sp>
    <xdr:clientData/>
  </xdr:oneCellAnchor>
</xdr:wsDr>
</file>

<file path=xl/drawings/drawing20.xml><?xml version="1.0" encoding="utf-8"?>
<xdr:wsDr xmlns:xdr="http://schemas.openxmlformats.org/drawingml/2006/spreadsheetDrawing" xmlns:a="http://schemas.openxmlformats.org/drawingml/2006/main">
  <xdr:twoCellAnchor>
    <xdr:from>
      <xdr:col>0</xdr:col>
      <xdr:colOff>9525</xdr:colOff>
      <xdr:row>65</xdr:row>
      <xdr:rowOff>9526</xdr:rowOff>
    </xdr:from>
    <xdr:to>
      <xdr:col>4</xdr:col>
      <xdr:colOff>0</xdr:colOff>
      <xdr:row>80</xdr:row>
      <xdr:rowOff>38100</xdr:rowOff>
    </xdr:to>
    <xdr:sp macro="" textlink="">
      <xdr:nvSpPr>
        <xdr:cNvPr id="2" name="TextBox 1"/>
        <xdr:cNvSpPr txBox="1"/>
      </xdr:nvSpPr>
      <xdr:spPr>
        <a:xfrm>
          <a:off x="9525" y="13735051"/>
          <a:ext cx="7400925" cy="2457449"/>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endParaRPr lang="en-US" sz="600" b="1" baseline="0"/>
        </a:p>
        <a:p>
          <a:r>
            <a:rPr lang="en-US" sz="1100" b="1">
              <a:solidFill>
                <a:schemeClr val="dk1"/>
              </a:solidFill>
              <a:latin typeface="+mn-lt"/>
              <a:ea typeface="+mn-ea"/>
              <a:cs typeface="+mn-cs"/>
            </a:rPr>
            <a:t>Historical Status:</a:t>
          </a:r>
          <a:r>
            <a:rPr lang="en-US" sz="1100">
              <a:solidFill>
                <a:schemeClr val="dk1"/>
              </a:solidFill>
              <a:latin typeface="+mn-lt"/>
              <a:ea typeface="+mn-ea"/>
              <a:cs typeface="+mn-cs"/>
            </a:rPr>
            <a:t> </a:t>
          </a:r>
        </a:p>
        <a:p>
          <a:pPr lvl="1"/>
          <a:r>
            <a:rPr lang="en-US" sz="1100" b="1">
              <a:solidFill>
                <a:schemeClr val="dk1"/>
              </a:solidFill>
              <a:latin typeface="+mn-lt"/>
              <a:ea typeface="+mn-ea"/>
              <a:cs typeface="+mn-cs"/>
            </a:rPr>
            <a:t>National Historic Landmark – NHL </a:t>
          </a:r>
          <a:endParaRPr lang="en-US" sz="1100">
            <a:solidFill>
              <a:schemeClr val="dk1"/>
            </a:solidFill>
            <a:latin typeface="+mn-lt"/>
            <a:ea typeface="+mn-ea"/>
            <a:cs typeface="+mn-cs"/>
          </a:endParaRPr>
        </a:p>
        <a:p>
          <a:pPr lvl="1"/>
          <a:r>
            <a:rPr lang="en-US" sz="1100" b="1">
              <a:solidFill>
                <a:schemeClr val="dk1"/>
              </a:solidFill>
              <a:latin typeface="+mn-lt"/>
              <a:ea typeface="+mn-ea"/>
              <a:cs typeface="+mn-cs"/>
            </a:rPr>
            <a:t>National Register Listed – NRL </a:t>
          </a:r>
          <a:endParaRPr lang="en-US" sz="1100">
            <a:solidFill>
              <a:schemeClr val="dk1"/>
            </a:solidFill>
            <a:latin typeface="+mn-lt"/>
            <a:ea typeface="+mn-ea"/>
            <a:cs typeface="+mn-cs"/>
          </a:endParaRPr>
        </a:p>
        <a:p>
          <a:pPr lvl="1"/>
          <a:r>
            <a:rPr lang="en-US" sz="1100" b="1">
              <a:solidFill>
                <a:schemeClr val="dk1"/>
              </a:solidFill>
              <a:latin typeface="+mn-lt"/>
              <a:ea typeface="+mn-ea"/>
              <a:cs typeface="+mn-cs"/>
            </a:rPr>
            <a:t>National Register Eligible – NRE </a:t>
          </a:r>
          <a:endParaRPr lang="en-US" sz="1100">
            <a:solidFill>
              <a:schemeClr val="dk1"/>
            </a:solidFill>
            <a:latin typeface="+mn-lt"/>
            <a:ea typeface="+mn-ea"/>
            <a:cs typeface="+mn-cs"/>
          </a:endParaRPr>
        </a:p>
        <a:p>
          <a:pPr lvl="1"/>
          <a:r>
            <a:rPr lang="en-US" sz="1100" b="1">
              <a:solidFill>
                <a:schemeClr val="dk1"/>
              </a:solidFill>
              <a:latin typeface="+mn-lt"/>
              <a:ea typeface="+mn-ea"/>
              <a:cs typeface="+mn-cs"/>
            </a:rPr>
            <a:t>Non-contributing element of NHL/NRL district </a:t>
          </a:r>
          <a:endParaRPr lang="en-US" sz="1100">
            <a:solidFill>
              <a:schemeClr val="dk1"/>
            </a:solidFill>
            <a:latin typeface="+mn-lt"/>
            <a:ea typeface="+mn-ea"/>
            <a:cs typeface="+mn-cs"/>
          </a:endParaRPr>
        </a:p>
        <a:p>
          <a:pPr lvl="1"/>
          <a:r>
            <a:rPr lang="en-US" sz="1100" b="1">
              <a:solidFill>
                <a:schemeClr val="dk1"/>
              </a:solidFill>
              <a:latin typeface="+mn-lt"/>
              <a:ea typeface="+mn-ea"/>
              <a:cs typeface="+mn-cs"/>
            </a:rPr>
            <a:t>Not Evaluated </a:t>
          </a:r>
          <a:endParaRPr lang="en-US" sz="1100">
            <a:solidFill>
              <a:schemeClr val="dk1"/>
            </a:solidFill>
            <a:latin typeface="+mn-lt"/>
            <a:ea typeface="+mn-ea"/>
            <a:cs typeface="+mn-cs"/>
          </a:endParaRPr>
        </a:p>
        <a:p>
          <a:pPr lvl="1"/>
          <a:r>
            <a:rPr lang="en-US" sz="1100" b="1">
              <a:solidFill>
                <a:schemeClr val="dk1"/>
              </a:solidFill>
              <a:latin typeface="+mn-lt"/>
              <a:ea typeface="+mn-ea"/>
              <a:cs typeface="+mn-cs"/>
            </a:rPr>
            <a:t>Evaluated, Not Historic </a:t>
          </a:r>
        </a:p>
        <a:p>
          <a:pPr lvl="1"/>
          <a:endParaRPr lang="en-US" sz="500">
            <a:solidFill>
              <a:schemeClr val="dk1"/>
            </a:solidFill>
            <a:latin typeface="+mn-lt"/>
            <a:ea typeface="+mn-ea"/>
            <a:cs typeface="+mn-cs"/>
          </a:endParaRPr>
        </a:p>
        <a:p>
          <a:r>
            <a:rPr lang="en-US" sz="1100" b="1" i="1">
              <a:solidFill>
                <a:schemeClr val="dk1"/>
              </a:solidFill>
              <a:latin typeface="+mn-lt"/>
              <a:ea typeface="+mn-ea"/>
              <a:cs typeface="+mn-cs"/>
            </a:rPr>
            <a:t>Historical status</a:t>
          </a:r>
          <a:r>
            <a:rPr lang="en-US" sz="1100">
              <a:solidFill>
                <a:schemeClr val="dk1"/>
              </a:solidFill>
              <a:latin typeface="+mn-lt"/>
              <a:ea typeface="+mn-ea"/>
              <a:cs typeface="+mn-cs"/>
            </a:rPr>
            <a:t> is reported on all owned buildings, structures, and land assets, except those assets that have been evaluated and for which disclosure of historic status is restricted based upon Executive </a:t>
          </a:r>
          <a:r>
            <a:rPr lang="en-US" sz="1100" baseline="0">
              <a:solidFill>
                <a:schemeClr val="dk1"/>
              </a:solidFill>
              <a:latin typeface="+mn-lt"/>
              <a:ea typeface="+mn-ea"/>
              <a:cs typeface="+mn-cs"/>
            </a:rPr>
            <a:t> Order 1</a:t>
          </a:r>
          <a:r>
            <a:rPr lang="en-US" sz="1100">
              <a:solidFill>
                <a:schemeClr val="dk1"/>
              </a:solidFill>
              <a:latin typeface="+mn-lt"/>
              <a:ea typeface="+mn-ea"/>
              <a:cs typeface="+mn-cs"/>
            </a:rPr>
            <a:t>3007 and Section 304 of the National Historic Preservation Act.</a:t>
          </a:r>
          <a:endParaRPr lang="en-US" sz="1050">
            <a:solidFill>
              <a:schemeClr val="dk1"/>
            </a:solidFill>
            <a:latin typeface="+mn-lt"/>
            <a:ea typeface="+mn-ea"/>
            <a:cs typeface="+mn-cs"/>
          </a:endParaRPr>
        </a:p>
      </xdr:txBody>
    </xdr:sp>
    <xdr:clientData/>
  </xdr:twoCellAnchor>
  <xdr:twoCellAnchor>
    <xdr:from>
      <xdr:col>0</xdr:col>
      <xdr:colOff>28575</xdr:colOff>
      <xdr:row>60</xdr:row>
      <xdr:rowOff>142875</xdr:rowOff>
    </xdr:from>
    <xdr:to>
      <xdr:col>4</xdr:col>
      <xdr:colOff>0</xdr:colOff>
      <xdr:row>64</xdr:row>
      <xdr:rowOff>0</xdr:rowOff>
    </xdr:to>
    <xdr:sp macro="" textlink="">
      <xdr:nvSpPr>
        <xdr:cNvPr id="3" name="TextBox 2"/>
        <xdr:cNvSpPr txBox="1"/>
      </xdr:nvSpPr>
      <xdr:spPr>
        <a:xfrm>
          <a:off x="28575" y="13058775"/>
          <a:ext cx="7381875" cy="50482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solidFill>
                <a:sysClr val="windowText" lastClr="000000"/>
              </a:solidFill>
            </a:rPr>
            <a:t>California, Virginia and Maryland have the largest combined number of assets with National Historic Landmark and National Register Listed designations. </a:t>
          </a:r>
          <a:endParaRPr lang="en-US" sz="1100">
            <a:solidFill>
              <a:sysClr val="windowText" lastClr="000000"/>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28575</xdr:colOff>
      <xdr:row>31</xdr:row>
      <xdr:rowOff>66675</xdr:rowOff>
    </xdr:from>
    <xdr:to>
      <xdr:col>6</xdr:col>
      <xdr:colOff>762000</xdr:colOff>
      <xdr:row>45</xdr:row>
      <xdr:rowOff>47624</xdr:rowOff>
    </xdr:to>
    <xdr:sp macro="" textlink="">
      <xdr:nvSpPr>
        <xdr:cNvPr id="2" name="TextBox 1"/>
        <xdr:cNvSpPr txBox="1"/>
      </xdr:nvSpPr>
      <xdr:spPr>
        <a:xfrm>
          <a:off x="28575" y="7124700"/>
          <a:ext cx="9163050" cy="2247899"/>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050" b="1">
              <a:latin typeface="+mn-lt"/>
            </a:rPr>
            <a:t>Key Definitions </a:t>
          </a:r>
          <a:r>
            <a:rPr lang="en-US" sz="1050" b="1" baseline="0">
              <a:latin typeface="+mn-lt"/>
            </a:rPr>
            <a:t>and Examples</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Historical Status:</a:t>
          </a:r>
          <a:r>
            <a:rPr lang="en-US" sz="1100">
              <a:solidFill>
                <a:schemeClr val="dk1"/>
              </a:solidFill>
              <a:effectLst/>
              <a:latin typeface="+mn-lt"/>
              <a:ea typeface="+mn-ea"/>
              <a:cs typeface="+mn-cs"/>
            </a:rPr>
            <a:t> </a:t>
          </a:r>
          <a:endParaRPr lang="en-US" sz="1050">
            <a:effectLst/>
          </a:endParaRPr>
        </a:p>
        <a:p>
          <a:r>
            <a:rPr lang="en-US" sz="1100" b="1">
              <a:solidFill>
                <a:schemeClr val="dk1"/>
              </a:solidFill>
              <a:effectLst/>
              <a:latin typeface="+mn-lt"/>
              <a:ea typeface="+mn-ea"/>
              <a:cs typeface="+mn-cs"/>
            </a:rPr>
            <a:t>National Historic Landmark – NHL </a:t>
          </a:r>
          <a:endParaRPr lang="en-US" sz="1050">
            <a:effectLst/>
          </a:endParaRPr>
        </a:p>
        <a:p>
          <a:r>
            <a:rPr lang="en-US" sz="1100" b="1">
              <a:solidFill>
                <a:schemeClr val="dk1"/>
              </a:solidFill>
              <a:effectLst/>
              <a:latin typeface="+mn-lt"/>
              <a:ea typeface="+mn-ea"/>
              <a:cs typeface="+mn-cs"/>
            </a:rPr>
            <a:t>National Register Listed – NRL </a:t>
          </a:r>
          <a:endParaRPr lang="en-US" sz="1050">
            <a:effectLst/>
          </a:endParaRPr>
        </a:p>
        <a:p>
          <a:r>
            <a:rPr lang="en-US" sz="1100" b="1">
              <a:solidFill>
                <a:schemeClr val="dk1"/>
              </a:solidFill>
              <a:effectLst/>
              <a:latin typeface="+mn-lt"/>
              <a:ea typeface="+mn-ea"/>
              <a:cs typeface="+mn-cs"/>
            </a:rPr>
            <a:t>National Register Eligible – NRE </a:t>
          </a:r>
          <a:endParaRPr lang="en-US" sz="1050">
            <a:effectLst/>
          </a:endParaRPr>
        </a:p>
        <a:p>
          <a:r>
            <a:rPr lang="en-US" sz="1100" b="1">
              <a:solidFill>
                <a:schemeClr val="dk1"/>
              </a:solidFill>
              <a:effectLst/>
              <a:latin typeface="+mn-lt"/>
              <a:ea typeface="+mn-ea"/>
              <a:cs typeface="+mn-cs"/>
            </a:rPr>
            <a:t>Non-contributing element of NHL/NRL district </a:t>
          </a:r>
          <a:endParaRPr lang="en-US" sz="1050">
            <a:effectLst/>
          </a:endParaRPr>
        </a:p>
        <a:p>
          <a:r>
            <a:rPr lang="en-US" sz="1100" b="1">
              <a:solidFill>
                <a:schemeClr val="dk1"/>
              </a:solidFill>
              <a:effectLst/>
              <a:latin typeface="+mn-lt"/>
              <a:ea typeface="+mn-ea"/>
              <a:cs typeface="+mn-cs"/>
            </a:rPr>
            <a:t>Not Evaluated </a:t>
          </a:r>
          <a:endParaRPr lang="en-US" sz="1050">
            <a:effectLst/>
          </a:endParaRPr>
        </a:p>
        <a:p>
          <a:r>
            <a:rPr lang="en-US" sz="1100" b="1">
              <a:solidFill>
                <a:schemeClr val="dk1"/>
              </a:solidFill>
              <a:effectLst/>
              <a:latin typeface="+mn-lt"/>
              <a:ea typeface="+mn-ea"/>
              <a:cs typeface="+mn-cs"/>
            </a:rPr>
            <a:t>Evaluated, Not Historic </a:t>
          </a:r>
          <a:endParaRPr lang="en-US" sz="1050">
            <a:effectLst/>
          </a:endParaRPr>
        </a:p>
        <a:p>
          <a:endParaRPr lang="en-US" sz="1100" b="1" i="1">
            <a:solidFill>
              <a:schemeClr val="dk1"/>
            </a:solidFill>
            <a:effectLst/>
            <a:latin typeface="+mn-lt"/>
            <a:ea typeface="+mn-ea"/>
            <a:cs typeface="+mn-cs"/>
          </a:endParaRPr>
        </a:p>
        <a:p>
          <a:r>
            <a:rPr lang="en-US" sz="1100" b="1" i="1">
              <a:solidFill>
                <a:schemeClr val="dk1"/>
              </a:solidFill>
              <a:effectLst/>
              <a:latin typeface="+mn-lt"/>
              <a:ea typeface="+mn-ea"/>
              <a:cs typeface="+mn-cs"/>
            </a:rPr>
            <a:t>Historical status</a:t>
          </a:r>
          <a:r>
            <a:rPr lang="en-US" sz="1100">
              <a:solidFill>
                <a:schemeClr val="dk1"/>
              </a:solidFill>
              <a:effectLst/>
              <a:latin typeface="+mn-lt"/>
              <a:ea typeface="+mn-ea"/>
              <a:cs typeface="+mn-cs"/>
            </a:rPr>
            <a:t> is reported on all owned buildings, structures, and land assets, except those assets that have been evaluated and for which disclosure of historic status is restricted based upon Executive Order 13007 and Section 304 of the National Historic Preservation Act.</a:t>
          </a:r>
          <a:endParaRPr lang="en-US" sz="1050">
            <a:effectLst/>
          </a:endParaRPr>
        </a:p>
        <a:p>
          <a:endParaRPr lang="en-US" sz="1050" b="1" baseline="0">
            <a:latin typeface="+mn-lt"/>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19050</xdr:colOff>
      <xdr:row>33</xdr:row>
      <xdr:rowOff>38099</xdr:rowOff>
    </xdr:from>
    <xdr:to>
      <xdr:col>3</xdr:col>
      <xdr:colOff>0</xdr:colOff>
      <xdr:row>51</xdr:row>
      <xdr:rowOff>66674</xdr:rowOff>
    </xdr:to>
    <xdr:sp macro="" textlink="">
      <xdr:nvSpPr>
        <xdr:cNvPr id="2" name="TextBox 1"/>
        <xdr:cNvSpPr txBox="1"/>
      </xdr:nvSpPr>
      <xdr:spPr>
        <a:xfrm>
          <a:off x="19050" y="6572249"/>
          <a:ext cx="5410200" cy="294322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pPr algn="ctr"/>
          <a:endParaRPr lang="en-US" sz="500" b="1" baseline="0"/>
        </a:p>
        <a:p>
          <a:pPr marL="0" marR="0" indent="0" algn="l"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latin typeface="+mn-lt"/>
              <a:ea typeface="+mn-ea"/>
              <a:cs typeface="+mn-cs"/>
            </a:rPr>
            <a:t>Buildings (examples): </a:t>
          </a:r>
          <a:r>
            <a:rPr lang="en-US" sz="1100" b="0" baseline="0">
              <a:solidFill>
                <a:schemeClr val="dk1"/>
              </a:solidFill>
              <a:latin typeface="+mn-lt"/>
              <a:ea typeface="+mn-ea"/>
              <a:cs typeface="+mn-cs"/>
            </a:rPr>
            <a:t>o</a:t>
          </a:r>
          <a:r>
            <a:rPr lang="en-US" sz="1100" baseline="0">
              <a:solidFill>
                <a:schemeClr val="dk1"/>
              </a:solidFill>
              <a:latin typeface="+mn-lt"/>
              <a:ea typeface="+mn-ea"/>
              <a:cs typeface="+mn-cs"/>
            </a:rPr>
            <a:t>ffice, laboratories, hospital, warehouse</a:t>
          </a:r>
          <a:endParaRPr lang="en-US"/>
        </a:p>
        <a:p>
          <a:pPr algn="l"/>
          <a:endParaRPr lang="en-US" sz="500" b="1" baseline="0"/>
        </a:p>
        <a:p>
          <a:pPr marL="0" marR="0" indent="0" algn="l"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latin typeface="+mn-lt"/>
              <a:ea typeface="+mn-ea"/>
              <a:cs typeface="+mn-cs"/>
            </a:rPr>
            <a:t>Square feet: </a:t>
          </a:r>
          <a:r>
            <a:rPr lang="en-US" sz="1100" baseline="0">
              <a:solidFill>
                <a:schemeClr val="dk1"/>
              </a:solidFill>
              <a:latin typeface="+mn-lt"/>
              <a:ea typeface="+mn-ea"/>
              <a:cs typeface="+mn-cs"/>
            </a:rPr>
            <a:t>For buildings, the unit of measure is area in square feet (SF). </a:t>
          </a:r>
          <a:endParaRPr lang="en-US" sz="1100">
            <a:solidFill>
              <a:schemeClr val="dk1"/>
            </a:solidFill>
            <a:latin typeface="+mn-lt"/>
            <a:ea typeface="+mn-ea"/>
            <a:cs typeface="+mn-cs"/>
          </a:endParaRPr>
        </a:p>
        <a:p>
          <a:endParaRPr lang="en-US" sz="600" baseline="0"/>
        </a:p>
        <a:p>
          <a:r>
            <a:rPr lang="en-US" sz="1100" b="1" i="0">
              <a:solidFill>
                <a:schemeClr val="dk1"/>
              </a:solidFill>
              <a:latin typeface="+mn-lt"/>
              <a:ea typeface="+mn-ea"/>
              <a:cs typeface="+mn-cs"/>
            </a:rPr>
            <a:t>Sustainability</a:t>
          </a:r>
          <a:r>
            <a:rPr lang="en-US" sz="1100">
              <a:solidFill>
                <a:schemeClr val="dk1"/>
              </a:solidFill>
              <a:latin typeface="+mn-lt"/>
              <a:ea typeface="+mn-ea"/>
              <a:cs typeface="+mn-cs"/>
            </a:rPr>
            <a:t> reflects whether or not an asset meets the sustainability criteria set forth in Section 2 (g) (iii) of Executive Order 13514.  </a:t>
          </a:r>
          <a:endParaRPr lang="en-US" sz="1100" b="1">
            <a:solidFill>
              <a:schemeClr val="dk1"/>
            </a:solidFill>
            <a:latin typeface="+mn-lt"/>
            <a:ea typeface="+mn-ea"/>
            <a:cs typeface="+mn-cs"/>
          </a:endParaRPr>
        </a:p>
        <a:p>
          <a:endParaRPr lang="en-US" sz="500">
            <a:solidFill>
              <a:schemeClr val="dk1"/>
            </a:solidFill>
            <a:latin typeface="+mn-lt"/>
            <a:ea typeface="+mn-ea"/>
            <a:cs typeface="+mn-cs"/>
          </a:endParaRPr>
        </a:p>
        <a:p>
          <a:pPr lvl="1"/>
          <a:r>
            <a:rPr lang="en-US" sz="1100" b="1" i="0">
              <a:solidFill>
                <a:schemeClr val="dk1"/>
              </a:solidFill>
              <a:latin typeface="+mn-lt"/>
              <a:ea typeface="+mn-ea"/>
              <a:cs typeface="+mn-cs"/>
            </a:rPr>
            <a:t>Yes</a:t>
          </a:r>
          <a:r>
            <a:rPr lang="en-US" sz="1100" b="1" i="1">
              <a:solidFill>
                <a:schemeClr val="dk1"/>
              </a:solidFill>
              <a:latin typeface="+mn-lt"/>
              <a:ea typeface="+mn-ea"/>
              <a:cs typeface="+mn-cs"/>
            </a:rPr>
            <a:t> – </a:t>
          </a:r>
          <a:r>
            <a:rPr lang="en-US" sz="1100">
              <a:solidFill>
                <a:schemeClr val="dk1"/>
              </a:solidFill>
              <a:latin typeface="+mn-lt"/>
              <a:ea typeface="+mn-ea"/>
              <a:cs typeface="+mn-cs"/>
            </a:rPr>
            <a:t>asset has been evaluated and meets guidelines set forth in Section 2 (g) (iii) of Executive Order 13514</a:t>
          </a:r>
          <a:endParaRPr lang="en-US" sz="1050"/>
        </a:p>
        <a:p>
          <a:pPr lvl="1"/>
          <a:r>
            <a:rPr lang="en-US" sz="1100" b="1">
              <a:solidFill>
                <a:schemeClr val="dk1"/>
              </a:solidFill>
              <a:latin typeface="+mn-lt"/>
              <a:ea typeface="+mn-ea"/>
              <a:cs typeface="+mn-cs"/>
            </a:rPr>
            <a:t>No </a:t>
          </a:r>
          <a:r>
            <a:rPr lang="en-US" sz="1100">
              <a:solidFill>
                <a:schemeClr val="dk1"/>
              </a:solidFill>
              <a:latin typeface="+mn-lt"/>
              <a:ea typeface="+mn-ea"/>
              <a:cs typeface="+mn-cs"/>
            </a:rPr>
            <a:t> – asset has been evaluated and does not meet guidelines set forth in Section 2 (g) (iii) of Executive Order 13514</a:t>
          </a:r>
          <a:endParaRPr lang="en-US" sz="1050"/>
        </a:p>
        <a:p>
          <a:pPr lvl="1"/>
          <a:r>
            <a:rPr lang="en-US" sz="1100" b="1">
              <a:solidFill>
                <a:schemeClr val="dk1"/>
              </a:solidFill>
              <a:latin typeface="+mn-lt"/>
              <a:ea typeface="+mn-ea"/>
              <a:cs typeface="+mn-cs"/>
            </a:rPr>
            <a:t>Not yet evaluated </a:t>
          </a:r>
          <a:r>
            <a:rPr lang="en-US" sz="1100">
              <a:solidFill>
                <a:schemeClr val="dk1"/>
              </a:solidFill>
              <a:latin typeface="+mn-lt"/>
              <a:ea typeface="+mn-ea"/>
              <a:cs typeface="+mn-cs"/>
            </a:rPr>
            <a:t>– asset has not yet been evaluated on whether or not it meets guidelines set forth in Section 2 (g) (iii) of Executive Order 13514</a:t>
          </a:r>
          <a:endParaRPr lang="en-US" sz="1050"/>
        </a:p>
        <a:p>
          <a:pPr lvl="1"/>
          <a:r>
            <a:rPr lang="en-US" sz="1100" b="1">
              <a:solidFill>
                <a:schemeClr val="dk1"/>
              </a:solidFill>
              <a:latin typeface="+mn-lt"/>
              <a:ea typeface="+mn-ea"/>
              <a:cs typeface="+mn-cs"/>
            </a:rPr>
            <a:t>Not applicable </a:t>
          </a:r>
          <a:r>
            <a:rPr lang="en-US" sz="1100">
              <a:solidFill>
                <a:schemeClr val="dk1"/>
              </a:solidFill>
              <a:latin typeface="+mn-lt"/>
              <a:ea typeface="+mn-ea"/>
              <a:cs typeface="+mn-cs"/>
            </a:rPr>
            <a:t> – guidelines set forth in Section 2 (g) (iii) of Executive Order 13514 do not apply </a:t>
          </a:r>
          <a:r>
            <a:rPr lang="en-US" sz="1100" b="0">
              <a:solidFill>
                <a:schemeClr val="dk1"/>
              </a:solidFill>
              <a:latin typeface="+mn-lt"/>
              <a:ea typeface="+mn-ea"/>
              <a:cs typeface="+mn-cs"/>
            </a:rPr>
            <a:t>to the asset. This includes assets that will be disposed of by the end of FY 2015.</a:t>
          </a:r>
        </a:p>
      </xdr:txBody>
    </xdr:sp>
    <xdr:clientData/>
  </xdr:twoCellAnchor>
  <xdr:twoCellAnchor>
    <xdr:from>
      <xdr:col>0</xdr:col>
      <xdr:colOff>28575</xdr:colOff>
      <xdr:row>29</xdr:row>
      <xdr:rowOff>152401</xdr:rowOff>
    </xdr:from>
    <xdr:to>
      <xdr:col>2</xdr:col>
      <xdr:colOff>1304925</xdr:colOff>
      <xdr:row>32</xdr:row>
      <xdr:rowOff>47626</xdr:rowOff>
    </xdr:to>
    <xdr:sp macro="" textlink="">
      <xdr:nvSpPr>
        <xdr:cNvPr id="3" name="TextBox 2"/>
        <xdr:cNvSpPr txBox="1"/>
      </xdr:nvSpPr>
      <xdr:spPr>
        <a:xfrm>
          <a:off x="28575" y="6038851"/>
          <a:ext cx="5391150" cy="3810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solidFill>
                <a:sysClr val="windowText" lastClr="000000"/>
              </a:solidFill>
            </a:rPr>
            <a:t>The number of sustainable buildings increased 18 percent from FY 2014 to FY 2015.</a:t>
          </a:r>
          <a:endParaRPr lang="en-US" sz="1100">
            <a:solidFill>
              <a:sysClr val="windowText" lastClr="000000"/>
            </a:solidFill>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66676</xdr:colOff>
      <xdr:row>15</xdr:row>
      <xdr:rowOff>152399</xdr:rowOff>
    </xdr:from>
    <xdr:to>
      <xdr:col>7</xdr:col>
      <xdr:colOff>666750</xdr:colOff>
      <xdr:row>33</xdr:row>
      <xdr:rowOff>152401</xdr:rowOff>
    </xdr:to>
    <xdr:sp macro="" textlink="">
      <xdr:nvSpPr>
        <xdr:cNvPr id="2" name="TextBox 1"/>
        <xdr:cNvSpPr txBox="1"/>
      </xdr:nvSpPr>
      <xdr:spPr>
        <a:xfrm>
          <a:off x="66676" y="3019424"/>
          <a:ext cx="8905874" cy="2914652"/>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pPr algn="ctr"/>
          <a:endParaRPr lang="en-US" sz="1100" b="1" baseline="0"/>
        </a:p>
        <a:p>
          <a:r>
            <a:rPr lang="en-US" sz="1100" b="1" i="0">
              <a:solidFill>
                <a:schemeClr val="dk1"/>
              </a:solidFill>
              <a:latin typeface="+mn-lt"/>
              <a:ea typeface="+mn-ea"/>
              <a:cs typeface="+mn-cs"/>
            </a:rPr>
            <a:t>Status indicator</a:t>
          </a:r>
          <a:r>
            <a:rPr lang="en-US" sz="1100" i="0">
              <a:solidFill>
                <a:schemeClr val="dk1"/>
              </a:solidFill>
              <a:latin typeface="+mn-lt"/>
              <a:ea typeface="+mn-ea"/>
              <a:cs typeface="+mn-cs"/>
            </a:rPr>
            <a:t> </a:t>
          </a:r>
          <a:r>
            <a:rPr lang="en-US" sz="1100">
              <a:solidFill>
                <a:schemeClr val="dk1"/>
              </a:solidFill>
              <a:latin typeface="+mn-lt"/>
              <a:ea typeface="+mn-ea"/>
              <a:cs typeface="+mn-cs"/>
            </a:rPr>
            <a:t>reflects the </a:t>
          </a:r>
          <a:r>
            <a:rPr lang="en-US" sz="1100" i="1">
              <a:solidFill>
                <a:schemeClr val="dk1"/>
              </a:solidFill>
              <a:latin typeface="+mn-lt"/>
              <a:ea typeface="+mn-ea"/>
              <a:cs typeface="+mn-cs"/>
            </a:rPr>
            <a:t>predominant</a:t>
          </a:r>
          <a:r>
            <a:rPr lang="en-US" sz="1100">
              <a:solidFill>
                <a:schemeClr val="dk1"/>
              </a:solidFill>
              <a:latin typeface="+mn-lt"/>
              <a:ea typeface="+mn-ea"/>
              <a:cs typeface="+mn-cs"/>
            </a:rPr>
            <a:t> physical/operational status of the asset.</a:t>
          </a:r>
          <a:r>
            <a:rPr lang="en-US" sz="1100" baseline="0">
              <a:solidFill>
                <a:schemeClr val="dk1"/>
              </a:solidFill>
              <a:latin typeface="+mn-lt"/>
              <a:ea typeface="+mn-ea"/>
              <a:cs typeface="+mn-cs"/>
            </a:rPr>
            <a:t>  </a:t>
          </a:r>
          <a:r>
            <a:rPr lang="en-US" sz="1100">
              <a:solidFill>
                <a:schemeClr val="dk1"/>
              </a:solidFill>
              <a:latin typeface="+mn-lt"/>
              <a:ea typeface="+mn-ea"/>
              <a:cs typeface="+mn-cs"/>
            </a:rPr>
            <a:t>Buildings, structures, and land assets</a:t>
          </a:r>
          <a:r>
            <a:rPr lang="en-US" sz="1100" baseline="0">
              <a:solidFill>
                <a:schemeClr val="dk1"/>
              </a:solidFill>
              <a:latin typeface="+mn-lt"/>
              <a:ea typeface="+mn-ea"/>
              <a:cs typeface="+mn-cs"/>
            </a:rPr>
            <a:t> have one of the following status categories:</a:t>
          </a:r>
          <a:endParaRPr lang="en-US" sz="1100">
            <a:solidFill>
              <a:schemeClr val="dk1"/>
            </a:solidFill>
            <a:latin typeface="+mn-lt"/>
            <a:ea typeface="+mn-ea"/>
            <a:cs typeface="+mn-cs"/>
          </a:endParaRPr>
        </a:p>
        <a:p>
          <a:r>
            <a:rPr lang="en-US" sz="1100" b="1">
              <a:solidFill>
                <a:schemeClr val="dk1"/>
              </a:solidFill>
              <a:latin typeface="+mn-lt"/>
              <a:ea typeface="+mn-ea"/>
              <a:cs typeface="+mn-cs"/>
            </a:rPr>
            <a:t>Active: </a:t>
          </a:r>
          <a:r>
            <a:rPr lang="en-US" sz="1100">
              <a:solidFill>
                <a:schemeClr val="dk1"/>
              </a:solidFill>
              <a:latin typeface="+mn-lt"/>
              <a:ea typeface="+mn-ea"/>
              <a:cs typeface="+mn-cs"/>
            </a:rPr>
            <a:t>Asset is currently needed to support agency’s mission or function.</a:t>
          </a:r>
        </a:p>
        <a:p>
          <a:r>
            <a:rPr lang="en-US" sz="1100" b="1">
              <a:solidFill>
                <a:schemeClr val="dk1"/>
              </a:solidFill>
              <a:latin typeface="+mn-lt"/>
              <a:ea typeface="+mn-ea"/>
              <a:cs typeface="+mn-cs"/>
            </a:rPr>
            <a:t>Inactive:</a:t>
          </a:r>
          <a:r>
            <a:rPr lang="en-US" sz="1100">
              <a:solidFill>
                <a:schemeClr val="dk1"/>
              </a:solidFill>
              <a:latin typeface="+mn-lt"/>
              <a:ea typeface="+mn-ea"/>
              <a:cs typeface="+mn-cs"/>
            </a:rPr>
            <a:t> Asset is not currently needed to support agency’s mission or function but will have a planned need in the future. </a:t>
          </a:r>
        </a:p>
        <a:p>
          <a:r>
            <a:rPr lang="en-US" sz="1100" b="1">
              <a:solidFill>
                <a:schemeClr val="dk1"/>
              </a:solidFill>
              <a:latin typeface="+mn-lt"/>
              <a:ea typeface="+mn-ea"/>
              <a:cs typeface="+mn-cs"/>
            </a:rPr>
            <a:t>Report of Excess Submitted:</a:t>
          </a:r>
          <a:r>
            <a:rPr lang="en-US" sz="1100">
              <a:solidFill>
                <a:schemeClr val="dk1"/>
              </a:solidFill>
              <a:latin typeface="+mn-lt"/>
              <a:ea typeface="+mn-ea"/>
              <a:cs typeface="+mn-cs"/>
            </a:rPr>
            <a:t> Agency has submitted a report of excess (ROE) to GSA and is pending acceptance by GSA.  </a:t>
          </a:r>
        </a:p>
        <a:p>
          <a:r>
            <a:rPr lang="en-US" sz="1100" b="1">
              <a:solidFill>
                <a:schemeClr val="dk1"/>
              </a:solidFill>
              <a:latin typeface="+mn-lt"/>
              <a:ea typeface="+mn-ea"/>
              <a:cs typeface="+mn-cs"/>
            </a:rPr>
            <a:t>Report of Excess Accepted:</a:t>
          </a:r>
          <a:r>
            <a:rPr lang="en-US" sz="1100">
              <a:solidFill>
                <a:schemeClr val="dk1"/>
              </a:solidFill>
              <a:latin typeface="+mn-lt"/>
              <a:ea typeface="+mn-ea"/>
              <a:cs typeface="+mn-cs"/>
            </a:rPr>
            <a:t> Agency has received an acceptance of the ROE from the GSA Disposal Office.  </a:t>
          </a:r>
        </a:p>
        <a:p>
          <a:r>
            <a:rPr lang="en-US" sz="1100" b="1">
              <a:solidFill>
                <a:schemeClr val="dk1"/>
              </a:solidFill>
              <a:latin typeface="+mn-lt"/>
              <a:ea typeface="+mn-ea"/>
              <a:cs typeface="+mn-cs"/>
            </a:rPr>
            <a:t>Determination to Dispose:</a:t>
          </a:r>
          <a:r>
            <a:rPr lang="en-US" sz="1100">
              <a:solidFill>
                <a:schemeClr val="dk1"/>
              </a:solidFill>
              <a:latin typeface="+mn-lt"/>
              <a:ea typeface="+mn-ea"/>
              <a:cs typeface="+mn-cs"/>
            </a:rPr>
            <a:t> Agency has made the final determination to remove the asset from the inventory pursuant to independent statutory authorities.  </a:t>
          </a:r>
        </a:p>
        <a:p>
          <a:r>
            <a:rPr lang="en-US" sz="1100" b="1">
              <a:solidFill>
                <a:schemeClr val="dk1"/>
              </a:solidFill>
              <a:latin typeface="+mn-lt"/>
              <a:ea typeface="+mn-ea"/>
              <a:cs typeface="+mn-cs"/>
            </a:rPr>
            <a:t>Cannot Currently be Disposed :</a:t>
          </a:r>
          <a:r>
            <a:rPr lang="en-US" sz="1100">
              <a:solidFill>
                <a:schemeClr val="dk1"/>
              </a:solidFill>
              <a:latin typeface="+mn-lt"/>
              <a:ea typeface="+mn-ea"/>
              <a:cs typeface="+mn-cs"/>
            </a:rPr>
            <a:t> Asset that has no long term need however it “cannot currently be disposed” due to certain circumstances, such as environmental remediation, historical status, etc.</a:t>
          </a:r>
        </a:p>
        <a:p>
          <a:r>
            <a:rPr lang="en-US" sz="1100" b="1">
              <a:solidFill>
                <a:schemeClr val="dk1"/>
              </a:solidFill>
              <a:latin typeface="+mn-lt"/>
              <a:ea typeface="+mn-ea"/>
              <a:cs typeface="+mn-cs"/>
            </a:rPr>
            <a:t>Surplus:</a:t>
          </a:r>
          <a:r>
            <a:rPr lang="en-US" sz="1100" b="1" baseline="0">
              <a:solidFill>
                <a:schemeClr val="dk1"/>
              </a:solidFill>
              <a:latin typeface="+mn-lt"/>
              <a:ea typeface="+mn-ea"/>
              <a:cs typeface="+mn-cs"/>
            </a:rPr>
            <a:t>  </a:t>
          </a:r>
          <a:r>
            <a:rPr lang="en-US" sz="1100">
              <a:solidFill>
                <a:schemeClr val="dk1"/>
              </a:solidFill>
              <a:effectLst/>
              <a:latin typeface="+mn-lt"/>
              <a:ea typeface="+mn-ea"/>
              <a:cs typeface="+mn-cs"/>
            </a:rPr>
            <a:t>Consistent with statutory definition cited in  41 C.F.R. § 102-75.1160; accord 45 C.F.R. § 12a.1; 24 C.F.R. § 581.1. Surplus property means any excess real property not required by any Federal landholding agency for its needs or the discharge of its responsibilities, as determined by the Administrator of GSA.  Agencies with independent authority to dispose of assets may also declare assets as “surplus”, depending on the processes prescribed in their statutory authorities.</a:t>
          </a:r>
          <a:endParaRPr lang="en-US" sz="1100">
            <a:solidFill>
              <a:schemeClr val="dk1"/>
            </a:solidFill>
            <a:latin typeface="+mn-lt"/>
            <a:ea typeface="+mn-ea"/>
            <a:cs typeface="+mn-cs"/>
          </a:endParaRPr>
        </a:p>
        <a:p>
          <a:r>
            <a:rPr lang="en-US" sz="1100">
              <a:solidFill>
                <a:schemeClr val="dk1"/>
              </a:solidFill>
              <a:latin typeface="+mn-lt"/>
              <a:ea typeface="+mn-ea"/>
              <a:cs typeface="+mn-cs"/>
            </a:rPr>
            <a:t> </a:t>
          </a:r>
        </a:p>
      </xdr:txBody>
    </xdr:sp>
    <xdr:clientData/>
  </xdr:twoCellAnchor>
  <xdr:twoCellAnchor>
    <xdr:from>
      <xdr:col>0</xdr:col>
      <xdr:colOff>85726</xdr:colOff>
      <xdr:row>35</xdr:row>
      <xdr:rowOff>0</xdr:rowOff>
    </xdr:from>
    <xdr:to>
      <xdr:col>7</xdr:col>
      <xdr:colOff>676276</xdr:colOff>
      <xdr:row>58</xdr:row>
      <xdr:rowOff>38100</xdr:rowOff>
    </xdr:to>
    <xdr:sp macro="" textlink="">
      <xdr:nvSpPr>
        <xdr:cNvPr id="3" name="TextBox 2"/>
        <xdr:cNvSpPr txBox="1"/>
      </xdr:nvSpPr>
      <xdr:spPr>
        <a:xfrm>
          <a:off x="85726" y="6105525"/>
          <a:ext cx="8896350" cy="37623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1" i="0">
              <a:solidFill>
                <a:schemeClr val="dk1"/>
              </a:solidFill>
              <a:effectLst/>
              <a:latin typeface="+mn-lt"/>
              <a:ea typeface="+mn-ea"/>
              <a:cs typeface="+mn-cs"/>
            </a:rPr>
            <a:t>Reporting Statement from the</a:t>
          </a:r>
          <a:r>
            <a:rPr lang="en-US" sz="1100" b="1" i="0" baseline="0">
              <a:solidFill>
                <a:schemeClr val="dk1"/>
              </a:solidFill>
              <a:effectLst/>
              <a:latin typeface="+mn-lt"/>
              <a:ea typeface="+mn-ea"/>
              <a:cs typeface="+mn-cs"/>
            </a:rPr>
            <a:t> General Services Administration</a:t>
          </a:r>
          <a:endParaRPr lang="en-US">
            <a:effectLst/>
          </a:endParaRPr>
        </a:p>
        <a:p>
          <a:endParaRPr lang="en-US" sz="1100">
            <a:solidFill>
              <a:schemeClr val="dk1"/>
            </a:solidFill>
            <a:latin typeface="+mn-lt"/>
            <a:ea typeface="+mn-ea"/>
            <a:cs typeface="+mn-cs"/>
          </a:endParaRPr>
        </a:p>
        <a:p>
          <a:r>
            <a:rPr lang="en-US" sz="1100">
              <a:solidFill>
                <a:schemeClr val="dk1"/>
              </a:solidFill>
              <a:latin typeface="+mn-lt"/>
              <a:ea typeface="+mn-ea"/>
              <a:cs typeface="+mn-cs"/>
            </a:rPr>
            <a:t>GSA has a unique mission as both landholding agency and the provider of space for other federal agencies.  This mission influences the reporting of GSA’s inventory especially for the status and utilization data elements.  </a:t>
          </a:r>
        </a:p>
        <a:p>
          <a:r>
            <a:rPr lang="en-US" sz="1100">
              <a:solidFill>
                <a:schemeClr val="dk1"/>
              </a:solidFill>
              <a:latin typeface="+mn-lt"/>
              <a:ea typeface="+mn-ea"/>
              <a:cs typeface="+mn-cs"/>
            </a:rPr>
            <a:t> </a:t>
          </a:r>
        </a:p>
        <a:p>
          <a:r>
            <a:rPr lang="en-US" sz="1100">
              <a:solidFill>
                <a:schemeClr val="dk1"/>
              </a:solidFill>
              <a:latin typeface="+mn-lt"/>
              <a:ea typeface="+mn-ea"/>
              <a:cs typeface="+mn-cs"/>
            </a:rPr>
            <a:t>GSA typically reports the status of assets as either active or excess. Specifically, assets in our inventory that are needed to meet the space needs of our tenant agencies are labeled as active, and once an asset is determined to be no longer needed to support our mission, does the status change to excess.  We are reassessing our use of the status data element categories to better address the status of assets completely vacant without a viable asset strategy or a defined customer need.</a:t>
          </a:r>
        </a:p>
        <a:p>
          <a:r>
            <a:rPr lang="en-US" sz="1100">
              <a:solidFill>
                <a:schemeClr val="dk1"/>
              </a:solidFill>
              <a:latin typeface="+mn-lt"/>
              <a:ea typeface="+mn-ea"/>
              <a:cs typeface="+mn-cs"/>
            </a:rPr>
            <a:t> </a:t>
          </a:r>
        </a:p>
        <a:p>
          <a:r>
            <a:rPr lang="en-US" sz="1100">
              <a:solidFill>
                <a:schemeClr val="dk1"/>
              </a:solidFill>
              <a:latin typeface="+mn-lt"/>
              <a:ea typeface="+mn-ea"/>
              <a:cs typeface="+mn-cs"/>
            </a:rPr>
            <a:t>GSA reports assets as unutilized or underutilized based upon the statutory definitions per the McKinney Vento Act.  GSA's role in the reporting of properties to the Office of Housing and Urban Development (HUD) is rather unique in that we are both a landholding agency as well as the primary disposal agent for real property across the Federal Government.  Given this dual role, GSA-held properties are reported to HUD as they are submitted for disposal, at which point they are excess.  As a provider of space to other Federal agencies, properties held by GSA are sometimes vacant or partially vacant as tenant agencies' housing needs fluctuate with expansion and contraction.  As this fluctuation occurs, GSA updates the inventory data for these properties in order to assist in fully optimizing the asset; therefore, properties that temporarily contain vacant space as a result of fluctuating tenant needs are nonetheless still meeting GSA's mission needs in that the available space is needed to provide space for federal tenants. Consequently, these instances of intermittently unoccupied space are not considered to be "unutilized" or "underutilized" and therefore are not reported to HUD as such.  When assets are determined to no longer meet the needs of Federal tenants, they are reported excess to the Office of Real Property Utilization and Disposal and reported in the FRPP accordingly.   </a:t>
          </a:r>
        </a:p>
        <a:p>
          <a:endParaRPr lang="en-US" sz="1100"/>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28576</xdr:colOff>
      <xdr:row>31</xdr:row>
      <xdr:rowOff>9525</xdr:rowOff>
    </xdr:from>
    <xdr:to>
      <xdr:col>3</xdr:col>
      <xdr:colOff>9526</xdr:colOff>
      <xdr:row>37</xdr:row>
      <xdr:rowOff>152400</xdr:rowOff>
    </xdr:to>
    <xdr:sp macro="" textlink="">
      <xdr:nvSpPr>
        <xdr:cNvPr id="2" name="TextBox 1"/>
        <xdr:cNvSpPr txBox="1"/>
      </xdr:nvSpPr>
      <xdr:spPr>
        <a:xfrm>
          <a:off x="28576" y="6000750"/>
          <a:ext cx="7067550" cy="134302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050" b="1">
              <a:latin typeface="+mn-lt"/>
            </a:rPr>
            <a:t>Key Definitions </a:t>
          </a:r>
          <a:r>
            <a:rPr lang="en-US" sz="1050" b="1" baseline="0">
              <a:latin typeface="+mn-lt"/>
            </a:rPr>
            <a:t> and Examples</a:t>
          </a:r>
        </a:p>
        <a:p>
          <a:pPr algn="ctr"/>
          <a:endParaRPr lang="en-US" sz="1050" b="1" baseline="0">
            <a:latin typeface="+mn-lt"/>
          </a:endParaRPr>
        </a:p>
        <a:p>
          <a:pPr marL="0" marR="0" indent="0" algn="l" defTabSz="914400" eaLnBrk="1" fontAlgn="auto" latinLnBrk="0" hangingPunct="1">
            <a:lnSpc>
              <a:spcPct val="100000"/>
            </a:lnSpc>
            <a:spcBef>
              <a:spcPts val="0"/>
            </a:spcBef>
            <a:spcAft>
              <a:spcPts val="0"/>
            </a:spcAft>
            <a:buClrTx/>
            <a:buSzTx/>
            <a:buFontTx/>
            <a:buNone/>
            <a:tabLst/>
            <a:defRPr/>
          </a:pPr>
          <a:r>
            <a:rPr lang="en-US" sz="1050" b="1" baseline="0">
              <a:solidFill>
                <a:schemeClr val="dk1"/>
              </a:solidFill>
              <a:latin typeface="+mn-lt"/>
              <a:ea typeface="+mn-ea"/>
              <a:cs typeface="+mn-cs"/>
            </a:rPr>
            <a:t>Buildings (examples): </a:t>
          </a:r>
          <a:r>
            <a:rPr lang="en-US" sz="1050" b="0" baseline="0">
              <a:solidFill>
                <a:schemeClr val="dk1"/>
              </a:solidFill>
              <a:latin typeface="+mn-lt"/>
              <a:ea typeface="+mn-ea"/>
              <a:cs typeface="+mn-cs"/>
            </a:rPr>
            <a:t>o</a:t>
          </a:r>
          <a:r>
            <a:rPr lang="en-US" sz="1050" baseline="0">
              <a:solidFill>
                <a:schemeClr val="dk1"/>
              </a:solidFill>
              <a:latin typeface="+mn-lt"/>
              <a:ea typeface="+mn-ea"/>
              <a:cs typeface="+mn-cs"/>
            </a:rPr>
            <a:t>ffice, laboratories, hospital, warehouse</a:t>
          </a:r>
          <a:endParaRPr lang="en-US" sz="1050">
            <a:latin typeface="+mn-lt"/>
          </a:endParaRPr>
        </a:p>
        <a:p>
          <a:pPr algn="l"/>
          <a:endParaRPr lang="en-US" sz="1050" b="1" baseline="0">
            <a:latin typeface="+mn-lt"/>
          </a:endParaRPr>
        </a:p>
        <a:p>
          <a:pPr algn="l"/>
          <a:r>
            <a:rPr lang="en-US" sz="1050" b="1">
              <a:solidFill>
                <a:schemeClr val="dk1"/>
              </a:solidFill>
              <a:effectLst/>
              <a:latin typeface="+mn-lt"/>
              <a:ea typeface="+mn-ea"/>
              <a:cs typeface="+mn-cs"/>
            </a:rPr>
            <a:t>Repair needs</a:t>
          </a:r>
          <a:r>
            <a:rPr lang="en-US" sz="1050">
              <a:solidFill>
                <a:schemeClr val="dk1"/>
              </a:solidFill>
              <a:effectLst/>
              <a:latin typeface="+mn-lt"/>
              <a:ea typeface="+mn-ea"/>
              <a:cs typeface="+mn-cs"/>
            </a:rPr>
            <a:t> is the objective amount necessary to ensure that a constructed asset is restored to a condition substantially equivalent to the originally intended and designed capacity, efficiency, or capability. This should exclude any consideration of the likelihood that the repair will actually be performed at any time before the asset’s disposition.</a:t>
          </a:r>
          <a:endParaRPr lang="en-US" sz="1050" b="1" baseline="0">
            <a:latin typeface="+mn-lt"/>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9526</xdr:colOff>
      <xdr:row>30</xdr:row>
      <xdr:rowOff>28575</xdr:rowOff>
    </xdr:from>
    <xdr:to>
      <xdr:col>2</xdr:col>
      <xdr:colOff>1885950</xdr:colOff>
      <xdr:row>38</xdr:row>
      <xdr:rowOff>57150</xdr:rowOff>
    </xdr:to>
    <xdr:sp macro="" textlink="">
      <xdr:nvSpPr>
        <xdr:cNvPr id="2" name="TextBox 1"/>
        <xdr:cNvSpPr txBox="1"/>
      </xdr:nvSpPr>
      <xdr:spPr>
        <a:xfrm>
          <a:off x="9526" y="5800725"/>
          <a:ext cx="7067549" cy="14763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pPr algn="ctr"/>
          <a:endParaRPr lang="en-US" sz="500" b="1" baseline="0"/>
        </a:p>
        <a:p>
          <a:pPr marL="0" marR="0" indent="0" algn="l"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latin typeface="+mn-lt"/>
              <a:ea typeface="+mn-ea"/>
              <a:cs typeface="+mn-cs"/>
            </a:rPr>
            <a:t>Structures (examples</a:t>
          </a:r>
          <a:r>
            <a:rPr lang="en-US" sz="1100" b="0" baseline="0">
              <a:solidFill>
                <a:schemeClr val="dk1"/>
              </a:solidFill>
              <a:latin typeface="+mn-lt"/>
              <a:ea typeface="+mn-ea"/>
              <a:cs typeface="+mn-cs"/>
            </a:rPr>
            <a:t>): airfield pavements,  flood control and navigation,  utility systems,  navigation and traffic  aids</a:t>
          </a:r>
        </a:p>
        <a:p>
          <a:pPr marL="0" marR="0" indent="0" algn="l" defTabSz="914400" eaLnBrk="1" fontAlgn="auto" latinLnBrk="0" hangingPunct="1">
            <a:lnSpc>
              <a:spcPct val="100000"/>
            </a:lnSpc>
            <a:spcBef>
              <a:spcPts val="0"/>
            </a:spcBef>
            <a:spcAft>
              <a:spcPts val="0"/>
            </a:spcAft>
            <a:buClrTx/>
            <a:buSzTx/>
            <a:buFontTx/>
            <a:buNone/>
            <a:tabLst/>
            <a:defRPr/>
          </a:pPr>
          <a:endParaRPr lang="en-US" sz="500" b="1" baseline="0"/>
        </a:p>
        <a:p>
          <a:pPr algn="l"/>
          <a:r>
            <a:rPr lang="en-US" sz="1100" b="1">
              <a:solidFill>
                <a:schemeClr val="dk1"/>
              </a:solidFill>
              <a:effectLst/>
              <a:latin typeface="+mn-lt"/>
              <a:ea typeface="+mn-ea"/>
              <a:cs typeface="+mn-cs"/>
            </a:rPr>
            <a:t>Repair needs</a:t>
          </a:r>
          <a:r>
            <a:rPr lang="en-US" sz="1100">
              <a:solidFill>
                <a:schemeClr val="dk1"/>
              </a:solidFill>
              <a:effectLst/>
              <a:latin typeface="+mn-lt"/>
              <a:ea typeface="+mn-ea"/>
              <a:cs typeface="+mn-cs"/>
            </a:rPr>
            <a:t> is the objective amount necessary to ensure that a constructed asset is restored to a condition substantially equivalent to the originally intended and designed capacity, efficiency, or capability. This should exclude any consideration of the likelihood that the repair will actually be performed at any time before the asset’s disposition.</a:t>
          </a:r>
          <a:endParaRPr lang="en-US" sz="500" b="1" baseline="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7</xdr:col>
      <xdr:colOff>0</xdr:colOff>
      <xdr:row>18</xdr:row>
      <xdr:rowOff>114300</xdr:rowOff>
    </xdr:from>
    <xdr:ext cx="184731" cy="264560"/>
    <xdr:sp macro="" textlink="">
      <xdr:nvSpPr>
        <xdr:cNvPr id="2" name="TextBox 1"/>
        <xdr:cNvSpPr txBox="1"/>
      </xdr:nvSpPr>
      <xdr:spPr>
        <a:xfrm>
          <a:off x="852487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twoCellAnchor>
    <xdr:from>
      <xdr:col>0</xdr:col>
      <xdr:colOff>28574</xdr:colOff>
      <xdr:row>16</xdr:row>
      <xdr:rowOff>152399</xdr:rowOff>
    </xdr:from>
    <xdr:to>
      <xdr:col>6</xdr:col>
      <xdr:colOff>1276350</xdr:colOff>
      <xdr:row>35</xdr:row>
      <xdr:rowOff>47625</xdr:rowOff>
    </xdr:to>
    <xdr:sp macro="" textlink="">
      <xdr:nvSpPr>
        <xdr:cNvPr id="3" name="TextBox 2"/>
        <xdr:cNvSpPr txBox="1"/>
      </xdr:nvSpPr>
      <xdr:spPr>
        <a:xfrm>
          <a:off x="28574" y="3781424"/>
          <a:ext cx="9315451" cy="3333751"/>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latin typeface="+mn-lt"/>
            </a:rPr>
            <a:t>Key Definitions </a:t>
          </a:r>
          <a:r>
            <a:rPr lang="en-US" sz="1100" b="1" baseline="0">
              <a:latin typeface="+mn-lt"/>
            </a:rPr>
            <a:t>and Examples</a:t>
          </a:r>
        </a:p>
        <a:p>
          <a:endParaRPr lang="en-US" sz="1100" baseline="0">
            <a:latin typeface="+mn-lt"/>
          </a:endParaRPr>
        </a:p>
        <a:p>
          <a:r>
            <a:rPr lang="en-US" sz="1100" b="1" baseline="0">
              <a:latin typeface="+mn-lt"/>
            </a:rPr>
            <a:t>Buildings (example</a:t>
          </a:r>
          <a:r>
            <a:rPr lang="en-US" sz="1100" b="1" baseline="0">
              <a:solidFill>
                <a:sysClr val="windowText" lastClr="000000"/>
              </a:solidFill>
              <a:latin typeface="+mn-lt"/>
            </a:rPr>
            <a:t>s) : </a:t>
          </a:r>
          <a:r>
            <a:rPr lang="en-US" sz="1100" b="0" baseline="0">
              <a:solidFill>
                <a:sysClr val="windowText" lastClr="000000"/>
              </a:solidFill>
              <a:latin typeface="+mn-lt"/>
            </a:rPr>
            <a:t>o</a:t>
          </a:r>
          <a:r>
            <a:rPr lang="en-US" sz="1100" baseline="0">
              <a:solidFill>
                <a:sysClr val="windowText" lastClr="000000"/>
              </a:solidFill>
              <a:latin typeface="+mn-lt"/>
            </a:rPr>
            <a:t>ffice, laboratories, hospital, school, museum, data center, warehouse</a:t>
          </a:r>
        </a:p>
        <a:p>
          <a:endParaRPr lang="en-US" sz="1100" baseline="0">
            <a:latin typeface="+mn-lt"/>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latin typeface="+mn-lt"/>
              <a:ea typeface="+mn-ea"/>
              <a:cs typeface="+mn-cs"/>
            </a:rPr>
            <a:t>Square feet: </a:t>
          </a:r>
          <a:r>
            <a:rPr lang="en-US" sz="1100" baseline="0">
              <a:solidFill>
                <a:sysClr val="windowText" lastClr="000000"/>
              </a:solidFill>
              <a:latin typeface="+mn-lt"/>
              <a:ea typeface="+mn-ea"/>
              <a:cs typeface="+mn-cs"/>
            </a:rPr>
            <a:t>For buildings, the unit of measure is area in square feet </a:t>
          </a:r>
          <a:r>
            <a:rPr lang="en-US" sz="1100" baseline="0">
              <a:solidFill>
                <a:schemeClr val="dk1"/>
              </a:solidFill>
              <a:effectLst/>
              <a:latin typeface="+mn-lt"/>
              <a:ea typeface="+mn-ea"/>
              <a:cs typeface="+mn-cs"/>
            </a:rPr>
            <a:t>(SF). </a:t>
          </a:r>
          <a:endParaRPr lang="en-US" sz="11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sz="1100">
            <a:solidFill>
              <a:srgbClr val="FF0000"/>
            </a:solidFill>
            <a:latin typeface="+mn-lt"/>
            <a:ea typeface="+mn-ea"/>
            <a:cs typeface="+mn-cs"/>
          </a:endParaRPr>
        </a:p>
        <a:p>
          <a:r>
            <a:rPr lang="en-US" sz="1100" b="1">
              <a:solidFill>
                <a:schemeClr val="dk1"/>
              </a:solidFill>
              <a:latin typeface="+mn-lt"/>
              <a:ea typeface="+mn-ea"/>
              <a:cs typeface="+mn-cs"/>
            </a:rPr>
            <a:t>Owned and otherwise managed annual operating and maintenance costs</a:t>
          </a:r>
          <a:r>
            <a:rPr lang="en-US" sz="1100" b="1" i="1">
              <a:solidFill>
                <a:schemeClr val="dk1"/>
              </a:solidFill>
              <a:latin typeface="+mn-lt"/>
              <a:ea typeface="+mn-ea"/>
              <a:cs typeface="+mn-cs"/>
            </a:rPr>
            <a:t> </a:t>
          </a:r>
          <a:r>
            <a:rPr lang="en-US" sz="1100">
              <a:solidFill>
                <a:schemeClr val="dk1"/>
              </a:solidFill>
              <a:latin typeface="+mn-lt"/>
              <a:ea typeface="+mn-ea"/>
              <a:cs typeface="+mn-cs"/>
            </a:rPr>
            <a:t>consist of the following:</a:t>
          </a:r>
        </a:p>
        <a:p>
          <a:pPr lvl="1"/>
          <a:r>
            <a:rPr lang="en-US" sz="1100">
              <a:solidFill>
                <a:schemeClr val="dk1"/>
              </a:solidFill>
              <a:latin typeface="+mn-lt"/>
              <a:ea typeface="+mn-ea"/>
              <a:cs typeface="+mn-cs"/>
            </a:rPr>
            <a:t>- recurring maintenance and repair costs;</a:t>
          </a:r>
        </a:p>
        <a:p>
          <a:pPr lvl="1"/>
          <a:r>
            <a:rPr lang="en-US" sz="1100">
              <a:solidFill>
                <a:schemeClr val="dk1"/>
              </a:solidFill>
              <a:latin typeface="+mn-lt"/>
              <a:ea typeface="+mn-ea"/>
              <a:cs typeface="+mn-cs"/>
            </a:rPr>
            <a:t>- utilities (includes plant operation and purchase of energy);</a:t>
          </a:r>
        </a:p>
        <a:p>
          <a:pPr lvl="1"/>
          <a:r>
            <a:rPr lang="en-US" sz="1100">
              <a:solidFill>
                <a:schemeClr val="dk1"/>
              </a:solidFill>
              <a:latin typeface="+mn-lt"/>
              <a:ea typeface="+mn-ea"/>
              <a:cs typeface="+mn-cs"/>
            </a:rPr>
            <a:t>-</a:t>
          </a:r>
          <a:r>
            <a:rPr lang="en-US" sz="1100" baseline="0">
              <a:solidFill>
                <a:schemeClr val="dk1"/>
              </a:solidFill>
              <a:latin typeface="+mn-lt"/>
              <a:ea typeface="+mn-ea"/>
              <a:cs typeface="+mn-cs"/>
            </a:rPr>
            <a:t> c</a:t>
          </a:r>
          <a:r>
            <a:rPr lang="en-US" sz="1100">
              <a:solidFill>
                <a:schemeClr val="dk1"/>
              </a:solidFill>
              <a:latin typeface="+mn-lt"/>
              <a:ea typeface="+mn-ea"/>
              <a:cs typeface="+mn-cs"/>
            </a:rPr>
            <a:t>leaning and/or janitorial costs (includes pest control, refuse collection, and disposal including</a:t>
          </a:r>
          <a:r>
            <a:rPr lang="en-US" sz="1100" baseline="0">
              <a:solidFill>
                <a:schemeClr val="dk1"/>
              </a:solidFill>
              <a:latin typeface="+mn-lt"/>
              <a:ea typeface="+mn-ea"/>
              <a:cs typeface="+mn-cs"/>
            </a:rPr>
            <a:t> </a:t>
          </a:r>
          <a:r>
            <a:rPr lang="en-US" sz="1100">
              <a:solidFill>
                <a:schemeClr val="dk1"/>
              </a:solidFill>
              <a:latin typeface="+mn-lt"/>
              <a:ea typeface="+mn-ea"/>
              <a:cs typeface="+mn-cs"/>
            </a:rPr>
            <a:t>recycling operations); and</a:t>
          </a:r>
        </a:p>
        <a:p>
          <a:pPr lvl="1"/>
          <a:r>
            <a:rPr lang="en-US" sz="1100">
              <a:solidFill>
                <a:schemeClr val="dk1"/>
              </a:solidFill>
              <a:latin typeface="+mn-lt"/>
              <a:ea typeface="+mn-ea"/>
              <a:cs typeface="+mn-cs"/>
            </a:rPr>
            <a:t>-</a:t>
          </a:r>
          <a:r>
            <a:rPr lang="en-US" sz="1100" baseline="0">
              <a:solidFill>
                <a:schemeClr val="dk1"/>
              </a:solidFill>
              <a:latin typeface="+mn-lt"/>
              <a:ea typeface="+mn-ea"/>
              <a:cs typeface="+mn-cs"/>
            </a:rPr>
            <a:t> </a:t>
          </a:r>
          <a:r>
            <a:rPr lang="en-US" sz="1100">
              <a:solidFill>
                <a:schemeClr val="dk1"/>
              </a:solidFill>
              <a:latin typeface="+mn-lt"/>
              <a:ea typeface="+mn-ea"/>
              <a:cs typeface="+mn-cs"/>
            </a:rPr>
            <a:t>roads/grounds expenses (includes grounds maintenance, landscaping, and snow and ice removal from roads, piers, and airfields).</a:t>
          </a:r>
        </a:p>
        <a:p>
          <a:pPr lvl="1"/>
          <a:endParaRPr lang="en-US" sz="1100">
            <a:solidFill>
              <a:schemeClr val="dk1"/>
            </a:solidFill>
            <a:latin typeface="+mn-lt"/>
            <a:ea typeface="+mn-ea"/>
            <a:cs typeface="+mn-cs"/>
          </a:endParaRPr>
        </a:p>
        <a:p>
          <a:r>
            <a:rPr lang="en-US" sz="1100" b="1">
              <a:solidFill>
                <a:schemeClr val="dk1"/>
              </a:solidFill>
              <a:latin typeface="+mn-lt"/>
              <a:ea typeface="+mn-ea"/>
              <a:cs typeface="+mn-cs"/>
            </a:rPr>
            <a:t>Lease costs </a:t>
          </a:r>
          <a:r>
            <a:rPr lang="en-US" sz="1100">
              <a:solidFill>
                <a:schemeClr val="dk1"/>
              </a:solidFill>
              <a:latin typeface="+mn-lt"/>
              <a:ea typeface="+mn-ea"/>
              <a:cs typeface="+mn-cs"/>
            </a:rPr>
            <a:t>for leased assets</a:t>
          </a:r>
          <a:r>
            <a:rPr lang="en-US" sz="1100" b="1">
              <a:solidFill>
                <a:schemeClr val="dk1"/>
              </a:solidFill>
              <a:latin typeface="+mn-lt"/>
              <a:ea typeface="+mn-ea"/>
              <a:cs typeface="+mn-cs"/>
            </a:rPr>
            <a:t> </a:t>
          </a:r>
          <a:r>
            <a:rPr lang="en-US" sz="1100">
              <a:solidFill>
                <a:schemeClr val="dk1"/>
              </a:solidFill>
              <a:latin typeface="+mn-lt"/>
              <a:ea typeface="+mn-ea"/>
              <a:cs typeface="+mn-cs"/>
            </a:rPr>
            <a:t>are comprised of two sub elements</a:t>
          </a:r>
          <a:r>
            <a:rPr lang="en-US" sz="1100">
              <a:solidFill>
                <a:sysClr val="windowText" lastClr="000000"/>
              </a:solidFill>
              <a:latin typeface="+mn-lt"/>
              <a:ea typeface="+mn-ea"/>
              <a:cs typeface="+mn-cs"/>
            </a:rPr>
            <a:t>:  lease annual rent to lessor and lease annual operating and maintenance costs. </a:t>
          </a:r>
          <a:r>
            <a:rPr lang="en-US" sz="1100">
              <a:solidFill>
                <a:schemeClr val="dk1"/>
              </a:solidFill>
              <a:latin typeface="+mn-lt"/>
              <a:ea typeface="+mn-ea"/>
              <a:cs typeface="+mn-cs"/>
            </a:rPr>
            <a:t> Agencies provide full year costs.</a:t>
          </a:r>
        </a:p>
        <a:p>
          <a:pPr lvl="1"/>
          <a:r>
            <a:rPr lang="en-US" sz="1100" b="1">
              <a:solidFill>
                <a:schemeClr val="dk1"/>
              </a:solidFill>
              <a:latin typeface="+mn-lt"/>
              <a:ea typeface="+mn-ea"/>
              <a:cs typeface="+mn-cs"/>
            </a:rPr>
            <a:t>Lease annual rent to lessor</a:t>
          </a:r>
          <a:r>
            <a:rPr lang="en-US" sz="1100">
              <a:solidFill>
                <a:schemeClr val="dk1"/>
              </a:solidFill>
              <a:latin typeface="+mn-lt"/>
              <a:ea typeface="+mn-ea"/>
              <a:cs typeface="+mn-cs"/>
            </a:rPr>
            <a:t> – The net rent to the lessor.  This is the fully serviced rental to the lessor minus the annual operating and maintenance costs.</a:t>
          </a:r>
        </a:p>
        <a:p>
          <a:pPr lvl="1"/>
          <a:r>
            <a:rPr lang="en-US" sz="1100" b="1">
              <a:solidFill>
                <a:schemeClr val="dk1"/>
              </a:solidFill>
              <a:latin typeface="+mn-lt"/>
              <a:ea typeface="+mn-ea"/>
              <a:cs typeface="+mn-cs"/>
            </a:rPr>
            <a:t>Lease annual operating and maintenance costs</a:t>
          </a:r>
          <a:r>
            <a:rPr lang="en-US" sz="1100">
              <a:solidFill>
                <a:schemeClr val="dk1"/>
              </a:solidFill>
              <a:latin typeface="+mn-lt"/>
              <a:ea typeface="+mn-ea"/>
              <a:cs typeface="+mn-cs"/>
            </a:rPr>
            <a:t> – The reoccurring maintenance and repair costs including: utilities (includes plant operation and purchase of energy);  cleaning and/or janitorial costs (includes pest control, refuse collection, and disposal</a:t>
          </a:r>
          <a:r>
            <a:rPr lang="en-US" sz="1100" baseline="0">
              <a:solidFill>
                <a:schemeClr val="dk1"/>
              </a:solidFill>
              <a:latin typeface="+mn-lt"/>
              <a:ea typeface="+mn-ea"/>
              <a:cs typeface="+mn-cs"/>
            </a:rPr>
            <a:t>, including </a:t>
          </a:r>
          <a:r>
            <a:rPr lang="en-US" sz="1100">
              <a:solidFill>
                <a:schemeClr val="dk1"/>
              </a:solidFill>
              <a:latin typeface="+mn-lt"/>
              <a:ea typeface="+mn-ea"/>
              <a:cs typeface="+mn-cs"/>
            </a:rPr>
            <a:t>recycling operations); roads/grounds expenses (includes grounds maintenance, landscaping, and snow and ice removal from roads, piers, and airfields).</a:t>
          </a:r>
        </a:p>
      </xdr:txBody>
    </xdr:sp>
    <xdr:clientData/>
  </xdr:twoCellAnchor>
  <xdr:twoCellAnchor>
    <xdr:from>
      <xdr:col>0</xdr:col>
      <xdr:colOff>0</xdr:colOff>
      <xdr:row>13</xdr:row>
      <xdr:rowOff>0</xdr:rowOff>
    </xdr:from>
    <xdr:to>
      <xdr:col>6</xdr:col>
      <xdr:colOff>1285875</xdr:colOff>
      <xdr:row>15</xdr:row>
      <xdr:rowOff>114300</xdr:rowOff>
    </xdr:to>
    <xdr:sp macro="" textlink="">
      <xdr:nvSpPr>
        <xdr:cNvPr id="5" name="TextBox 4"/>
        <xdr:cNvSpPr txBox="1"/>
      </xdr:nvSpPr>
      <xdr:spPr>
        <a:xfrm>
          <a:off x="0" y="3076575"/>
          <a:ext cx="9353550" cy="46672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t>Between FY</a:t>
          </a:r>
          <a:r>
            <a:rPr lang="en-US" sz="1100" baseline="0"/>
            <a:t> 2014 and FY 2015, leased annual costs per square foot </a:t>
          </a:r>
          <a:r>
            <a:rPr lang="en-US" sz="1100">
              <a:solidFill>
                <a:schemeClr val="dk1"/>
              </a:solidFill>
              <a:effectLst/>
              <a:latin typeface="+mn-lt"/>
              <a:ea typeface="+mn-ea"/>
              <a:cs typeface="+mn-cs"/>
            </a:rPr>
            <a:t>increased 4</a:t>
          </a:r>
          <a:r>
            <a:rPr lang="en-US" sz="1100" baseline="0">
              <a:solidFill>
                <a:schemeClr val="dk1"/>
              </a:solidFill>
              <a:effectLst/>
              <a:latin typeface="+mn-lt"/>
              <a:ea typeface="+mn-ea"/>
              <a:cs typeface="+mn-cs"/>
            </a:rPr>
            <a:t> percent</a:t>
          </a:r>
          <a:r>
            <a:rPr lang="en-US" sz="1100">
              <a:solidFill>
                <a:schemeClr val="dk1"/>
              </a:solidFill>
              <a:effectLst/>
              <a:latin typeface="+mn-lt"/>
              <a:ea typeface="+mn-ea"/>
              <a:cs typeface="+mn-cs"/>
            </a:rPr>
            <a:t>, rising from $24</a:t>
          </a:r>
          <a:r>
            <a:rPr lang="en-US" sz="1100" baseline="0">
              <a:solidFill>
                <a:schemeClr val="dk1"/>
              </a:solidFill>
              <a:effectLst/>
              <a:latin typeface="+mn-lt"/>
              <a:ea typeface="+mn-ea"/>
              <a:cs typeface="+mn-cs"/>
            </a:rPr>
            <a:t> per square foot</a:t>
          </a:r>
          <a:r>
            <a:rPr lang="en-US" sz="1100">
              <a:solidFill>
                <a:schemeClr val="dk1"/>
              </a:solidFill>
              <a:effectLst/>
              <a:latin typeface="+mn-lt"/>
              <a:ea typeface="+mn-ea"/>
              <a:cs typeface="+mn-cs"/>
            </a:rPr>
            <a:t> to $25</a:t>
          </a:r>
          <a:r>
            <a:rPr lang="en-US" sz="1100" baseline="0">
              <a:solidFill>
                <a:schemeClr val="dk1"/>
              </a:solidFill>
              <a:effectLst/>
              <a:latin typeface="+mn-lt"/>
              <a:ea typeface="+mn-ea"/>
              <a:cs typeface="+mn-cs"/>
            </a:rPr>
            <a:t> per square foot.</a:t>
          </a:r>
          <a:r>
            <a:rPr lang="en-US" sz="1100">
              <a:solidFill>
                <a:schemeClr val="dk1"/>
              </a:solidFill>
              <a:effectLst/>
              <a:latin typeface="+mn-lt"/>
              <a:ea typeface="+mn-ea"/>
              <a:cs typeface="+mn-cs"/>
            </a:rPr>
            <a:t> </a:t>
          </a:r>
          <a:r>
            <a:rPr lang="en-US" sz="1100" baseline="0"/>
            <a:t> </a:t>
          </a:r>
          <a:r>
            <a:rPr lang="en-US" sz="1100">
              <a:solidFill>
                <a:schemeClr val="dk1"/>
              </a:solidFill>
              <a:effectLst/>
              <a:latin typeface="+mn-lt"/>
              <a:ea typeface="+mn-ea"/>
              <a:cs typeface="+mn-cs"/>
            </a:rPr>
            <a:t>This increase can be attributed to </a:t>
          </a:r>
          <a:r>
            <a:rPr lang="en-US" sz="1100" baseline="0">
              <a:solidFill>
                <a:schemeClr val="dk1"/>
              </a:solidFill>
              <a:effectLst/>
              <a:latin typeface="+mn-lt"/>
              <a:ea typeface="+mn-ea"/>
              <a:cs typeface="+mn-cs"/>
            </a:rPr>
            <a:t>factors such as inflation and changes in real estate market conditions.</a:t>
          </a:r>
          <a:endParaRPr lang="en-US" sz="1100">
            <a:effectLst/>
          </a:endParaRPr>
        </a:p>
        <a:p>
          <a:endParaRPr lang="en-US" sz="1100"/>
        </a:p>
      </xdr:txBody>
    </xdr:sp>
    <xdr:clientData/>
  </xdr:twoCellAnchor>
  <xdr:oneCellAnchor>
    <xdr:from>
      <xdr:col>0</xdr:col>
      <xdr:colOff>66675</xdr:colOff>
      <xdr:row>36</xdr:row>
      <xdr:rowOff>57149</xdr:rowOff>
    </xdr:from>
    <xdr:ext cx="9334500" cy="1704976"/>
    <xdr:sp macro="" textlink="">
      <xdr:nvSpPr>
        <xdr:cNvPr id="6" name="TextBox 5"/>
        <xdr:cNvSpPr txBox="1"/>
      </xdr:nvSpPr>
      <xdr:spPr>
        <a:xfrm>
          <a:off x="66675" y="7305674"/>
          <a:ext cx="9334500" cy="1704976"/>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The majority of the total annual operating cost (AOC) decrease from FY 2014 to FY 2015 is attributed to what appears to be a decrease in AOC from the Department of Defense (DoD) due to a change in their AOC calculation methodology.   Historically, to meet the AOC reporting requirements for the FRPP, DoD used a calculated budget execution rate related to facility sustainment and restoration data extracted from their Facilities Operations Model (FOM).  Funding for the FOM was eliminated in FY 2011, so DoD used the FOM data adjusted by an annual inflation factor for FY 2012 through FY 2014 FRPP reporting.  For the FY 2015 FRPP submission, DoD utilized a new method that is designed to eventually produce an estimated AOC for each asset.  This new modeled cost approach allocates funds expended to an installation’s individual asset at a rate similar to how the sustainment requirements are calculated.  However, this method only collected execution costs for facility maintenance &amp; repair and utility costs and did not account for contract services support costs or other overhead costs.  The result was a reduction in AOC reporting data for DoD in FY 2015.   Moving forward, this new cost estimating model is an important step for DoD as they continue to work towards improving accuracy in their AOC data.</a:t>
          </a:r>
        </a:p>
        <a:p>
          <a:pPr marL="0" marR="0" indent="0" defTabSz="914400" eaLnBrk="1" fontAlgn="auto" latinLnBrk="0" hangingPunct="1">
            <a:lnSpc>
              <a:spcPct val="100000"/>
            </a:lnSpc>
            <a:spcBef>
              <a:spcPts val="0"/>
            </a:spcBef>
            <a:spcAft>
              <a:spcPts val="0"/>
            </a:spcAft>
            <a:buClrTx/>
            <a:buSzTx/>
            <a:buFontTx/>
            <a:buNone/>
            <a:tabLst/>
            <a:defRPr/>
          </a:pPr>
          <a:endParaRPr lang="en-US" sz="1050" strike="sngStrike">
            <a:solidFill>
              <a:srgbClr val="FF0000"/>
            </a:solidFill>
            <a:latin typeface="+mn-lt"/>
            <a:cs typeface="Arial" panose="020B0604020202020204" pitchFamily="34" charset="0"/>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152400</xdr:colOff>
      <xdr:row>39</xdr:row>
      <xdr:rowOff>19048</xdr:rowOff>
    </xdr:from>
    <xdr:to>
      <xdr:col>7</xdr:col>
      <xdr:colOff>76200</xdr:colOff>
      <xdr:row>61</xdr:row>
      <xdr:rowOff>152400</xdr:rowOff>
    </xdr:to>
    <xdr:sp macro="" textlink="">
      <xdr:nvSpPr>
        <xdr:cNvPr id="2" name="TextBox 1"/>
        <xdr:cNvSpPr txBox="1"/>
      </xdr:nvSpPr>
      <xdr:spPr>
        <a:xfrm>
          <a:off x="152400" y="8286748"/>
          <a:ext cx="8639175" cy="4324352"/>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endParaRPr lang="en-US" sz="1100" baseline="0"/>
        </a:p>
        <a:p>
          <a:r>
            <a:rPr lang="en-US" sz="1100" b="1" baseline="0">
              <a:solidFill>
                <a:schemeClr val="dk1"/>
              </a:solidFill>
              <a:latin typeface="+mn-lt"/>
              <a:ea typeface="+mn-ea"/>
              <a:cs typeface="+mn-cs"/>
            </a:rPr>
            <a:t>Buildings (examples): </a:t>
          </a:r>
          <a:r>
            <a:rPr lang="en-US" sz="1100" b="0" baseline="0">
              <a:solidFill>
                <a:schemeClr val="dk1"/>
              </a:solidFill>
              <a:latin typeface="+mn-lt"/>
              <a:ea typeface="+mn-ea"/>
              <a:cs typeface="+mn-cs"/>
            </a:rPr>
            <a:t>o</a:t>
          </a:r>
          <a:r>
            <a:rPr lang="en-US" sz="1100" baseline="0">
              <a:solidFill>
                <a:schemeClr val="dk1"/>
              </a:solidFill>
              <a:latin typeface="+mn-lt"/>
              <a:ea typeface="+mn-ea"/>
              <a:cs typeface="+mn-cs"/>
            </a:rPr>
            <a:t>ffice, laboratories, hospital, school, museum, data center, warehouse</a:t>
          </a:r>
        </a:p>
        <a:p>
          <a:endParaRPr lang="en-US" sz="1100" baseline="0">
            <a:solidFill>
              <a:schemeClr val="dk1"/>
            </a:solidFill>
            <a:latin typeface="+mn-lt"/>
            <a:ea typeface="+mn-ea"/>
            <a:cs typeface="+mn-cs"/>
          </a:endParaRPr>
        </a:p>
        <a:p>
          <a:r>
            <a:rPr lang="en-US" sz="1100" b="1" baseline="0">
              <a:solidFill>
                <a:schemeClr val="dk1"/>
              </a:solidFill>
              <a:latin typeface="+mn-lt"/>
              <a:ea typeface="+mn-ea"/>
              <a:cs typeface="+mn-cs"/>
            </a:rPr>
            <a:t>Real property use:  </a:t>
          </a:r>
          <a:r>
            <a:rPr lang="en-US" sz="1100" baseline="0">
              <a:solidFill>
                <a:schemeClr val="dk1"/>
              </a:solidFill>
              <a:latin typeface="+mn-lt"/>
              <a:ea typeface="+mn-ea"/>
              <a:cs typeface="+mn-cs"/>
            </a:rPr>
            <a:t>Indicates the asset’s predominant use.</a:t>
          </a:r>
        </a:p>
        <a:p>
          <a:endParaRPr lang="en-US" sz="1100" baseline="0">
            <a:solidFill>
              <a:schemeClr val="dk1"/>
            </a:solidFill>
            <a:latin typeface="+mn-lt"/>
            <a:ea typeface="+mn-ea"/>
            <a:cs typeface="+mn-cs"/>
          </a:endParaRPr>
        </a:p>
        <a:p>
          <a:pPr lvl="1"/>
          <a:r>
            <a:rPr lang="en-US" sz="1100" b="1">
              <a:solidFill>
                <a:schemeClr val="dk1"/>
              </a:solidFill>
              <a:latin typeface="+mn-lt"/>
              <a:ea typeface="+mn-ea"/>
              <a:cs typeface="+mn-cs"/>
            </a:rPr>
            <a:t>Predominant use</a:t>
          </a:r>
          <a:r>
            <a:rPr lang="en-US" sz="1100">
              <a:solidFill>
                <a:schemeClr val="dk1"/>
              </a:solidFill>
              <a:latin typeface="+mn-lt"/>
              <a:ea typeface="+mn-ea"/>
              <a:cs typeface="+mn-cs"/>
            </a:rPr>
            <a:t> means the greatest use of the real property asset (land, building, or structure). For example, buildings used primarily for office purposes are classified as “office,” even though certain portions of them may be used for storage or research. </a:t>
          </a:r>
          <a:endParaRPr lang="en-US" sz="1100" baseline="0">
            <a:solidFill>
              <a:schemeClr val="dk1"/>
            </a:solidFill>
            <a:latin typeface="+mn-lt"/>
            <a:ea typeface="+mn-ea"/>
            <a:cs typeface="+mn-cs"/>
          </a:endParaRPr>
        </a:p>
        <a:p>
          <a:endParaRPr lang="en-US" sz="1100" baseline="0">
            <a:solidFill>
              <a:schemeClr val="dk1"/>
            </a:solidFill>
            <a:latin typeface="+mn-lt"/>
            <a:ea typeface="+mn-ea"/>
            <a:cs typeface="+mn-cs"/>
          </a:endParaRPr>
        </a:p>
        <a:p>
          <a:pPr lvl="0"/>
          <a:r>
            <a:rPr lang="en-US" sz="1100" b="1" baseline="0">
              <a:solidFill>
                <a:schemeClr val="dk1"/>
              </a:solidFill>
              <a:latin typeface="+mn-lt"/>
              <a:ea typeface="+mn-ea"/>
              <a:cs typeface="+mn-cs"/>
            </a:rPr>
            <a:t>Square feet: </a:t>
          </a:r>
          <a:r>
            <a:rPr lang="en-US" sz="1100" baseline="0">
              <a:solidFill>
                <a:schemeClr val="dk1"/>
              </a:solidFill>
              <a:latin typeface="+mn-lt"/>
              <a:ea typeface="+mn-ea"/>
              <a:cs typeface="+mn-cs"/>
            </a:rPr>
            <a:t>For buildings, the unit of measure is area in square feet (SF). </a:t>
          </a:r>
        </a:p>
        <a:p>
          <a:pPr lvl="0"/>
          <a:endParaRPr lang="en-US" sz="1100" baseline="0">
            <a:solidFill>
              <a:schemeClr val="dk1"/>
            </a:solidFill>
            <a:latin typeface="+mn-lt"/>
            <a:ea typeface="+mn-ea"/>
            <a:cs typeface="+mn-cs"/>
          </a:endParaRPr>
        </a:p>
        <a:p>
          <a:r>
            <a:rPr lang="en-US" sz="1100" b="1">
              <a:solidFill>
                <a:schemeClr val="dk1"/>
              </a:solidFill>
              <a:effectLst/>
              <a:latin typeface="+mn-lt"/>
              <a:ea typeface="+mn-ea"/>
              <a:cs typeface="+mn-cs"/>
            </a:rPr>
            <a:t>Owned and otherwise managed annual operating and maintenance costs</a:t>
          </a:r>
          <a:r>
            <a:rPr lang="en-US" sz="1100" b="1" i="1">
              <a:solidFill>
                <a:schemeClr val="dk1"/>
              </a:solidFill>
              <a:effectLst/>
              <a:latin typeface="+mn-lt"/>
              <a:ea typeface="+mn-ea"/>
              <a:cs typeface="+mn-cs"/>
            </a:rPr>
            <a:t> </a:t>
          </a:r>
          <a:r>
            <a:rPr lang="en-US" sz="1100">
              <a:solidFill>
                <a:schemeClr val="dk1"/>
              </a:solidFill>
              <a:effectLst/>
              <a:latin typeface="+mn-lt"/>
              <a:ea typeface="+mn-ea"/>
              <a:cs typeface="+mn-cs"/>
            </a:rPr>
            <a:t>consist of the following:</a:t>
          </a:r>
          <a:endParaRPr lang="en-US" sz="1100">
            <a:effectLst/>
          </a:endParaRPr>
        </a:p>
        <a:p>
          <a:r>
            <a:rPr lang="en-US" sz="1100">
              <a:solidFill>
                <a:schemeClr val="dk1"/>
              </a:solidFill>
              <a:effectLst/>
              <a:latin typeface="+mn-lt"/>
              <a:ea typeface="+mn-ea"/>
              <a:cs typeface="+mn-cs"/>
            </a:rPr>
            <a:t>- recurring maintenance and repair costs;</a:t>
          </a:r>
          <a:endParaRPr lang="en-US" sz="1100">
            <a:effectLst/>
          </a:endParaRPr>
        </a:p>
        <a:p>
          <a:r>
            <a:rPr lang="en-US" sz="1100">
              <a:solidFill>
                <a:schemeClr val="dk1"/>
              </a:solidFill>
              <a:effectLst/>
              <a:latin typeface="+mn-lt"/>
              <a:ea typeface="+mn-ea"/>
              <a:cs typeface="+mn-cs"/>
            </a:rPr>
            <a:t>- utilities (includes plant operation and purchase of energy);</a:t>
          </a:r>
          <a:endParaRPr lang="en-US" sz="1100">
            <a:effectLst/>
          </a:endParaRP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c</a:t>
          </a:r>
          <a:r>
            <a:rPr lang="en-US" sz="1100">
              <a:solidFill>
                <a:schemeClr val="dk1"/>
              </a:solidFill>
              <a:effectLst/>
              <a:latin typeface="+mn-lt"/>
              <a:ea typeface="+mn-ea"/>
              <a:cs typeface="+mn-cs"/>
            </a:rPr>
            <a:t>leaning and/or janitorial costs (includes pest control, refuse collection, and disposal including</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recycling operations); and</a:t>
          </a:r>
          <a:endParaRPr lang="en-US" sz="1100">
            <a:effectLst/>
          </a:endParaRP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roads/grounds expenses (includes grounds maintenance, landscaping, and snow and ice removal from roads, piers, and airfields).</a:t>
          </a:r>
        </a:p>
        <a:p>
          <a:endParaRPr lang="en-US" sz="1100">
            <a:effectLst/>
          </a:endParaRPr>
        </a:p>
        <a:p>
          <a:r>
            <a:rPr lang="en-US" sz="1100" b="1">
              <a:solidFill>
                <a:schemeClr val="dk1"/>
              </a:solidFill>
              <a:effectLst/>
              <a:latin typeface="+mn-lt"/>
              <a:ea typeface="+mn-ea"/>
              <a:cs typeface="+mn-cs"/>
            </a:rPr>
            <a:t>Lease costs </a:t>
          </a:r>
          <a:r>
            <a:rPr lang="en-US" sz="1100">
              <a:solidFill>
                <a:schemeClr val="dk1"/>
              </a:solidFill>
              <a:effectLst/>
              <a:latin typeface="+mn-lt"/>
              <a:ea typeface="+mn-ea"/>
              <a:cs typeface="+mn-cs"/>
            </a:rPr>
            <a:t>for leased assets</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are comprised of two sub elements: lease annual rent to lessor and lease annual operating and maintenance costs.  Agencies provide full year costs.</a:t>
          </a:r>
          <a:endParaRPr lang="en-US" sz="1100">
            <a:effectLst/>
          </a:endParaRPr>
        </a:p>
        <a:p>
          <a:r>
            <a:rPr lang="en-US" sz="1100" b="1">
              <a:solidFill>
                <a:schemeClr val="dk1"/>
              </a:solidFill>
              <a:effectLst/>
              <a:latin typeface="+mn-lt"/>
              <a:ea typeface="+mn-ea"/>
              <a:cs typeface="+mn-cs"/>
            </a:rPr>
            <a:t>Lease annual rent to lessor</a:t>
          </a:r>
          <a:r>
            <a:rPr lang="en-US" sz="1100">
              <a:solidFill>
                <a:schemeClr val="dk1"/>
              </a:solidFill>
              <a:effectLst/>
              <a:latin typeface="+mn-lt"/>
              <a:ea typeface="+mn-ea"/>
              <a:cs typeface="+mn-cs"/>
            </a:rPr>
            <a:t> – The net rent to the lessor.  This is the fully serviced rental to the lessor minus the annual operating and maintenance costs.</a:t>
          </a:r>
          <a:endParaRPr lang="en-US" sz="1100">
            <a:effectLst/>
          </a:endParaRPr>
        </a:p>
        <a:p>
          <a:r>
            <a:rPr lang="en-US" sz="1100" b="1">
              <a:solidFill>
                <a:schemeClr val="dk1"/>
              </a:solidFill>
              <a:effectLst/>
              <a:latin typeface="+mn-lt"/>
              <a:ea typeface="+mn-ea"/>
              <a:cs typeface="+mn-cs"/>
            </a:rPr>
            <a:t>Lease annual operating and maintenance costs</a:t>
          </a:r>
          <a:r>
            <a:rPr lang="en-US" sz="1100">
              <a:solidFill>
                <a:schemeClr val="dk1"/>
              </a:solidFill>
              <a:effectLst/>
              <a:latin typeface="+mn-lt"/>
              <a:ea typeface="+mn-ea"/>
              <a:cs typeface="+mn-cs"/>
            </a:rPr>
            <a:t> – The reoccurring maintenance and repair costs including: utilities (includes plant operation and purchase of energy);  cleaning and/or janitorial costs (includes pest control, refuse collection, and disposal</a:t>
          </a:r>
          <a:r>
            <a:rPr lang="en-US" sz="1100" baseline="0">
              <a:solidFill>
                <a:schemeClr val="dk1"/>
              </a:solidFill>
              <a:effectLst/>
              <a:latin typeface="+mn-lt"/>
              <a:ea typeface="+mn-ea"/>
              <a:cs typeface="+mn-cs"/>
            </a:rPr>
            <a:t>, including </a:t>
          </a:r>
          <a:r>
            <a:rPr lang="en-US" sz="1100">
              <a:solidFill>
                <a:schemeClr val="dk1"/>
              </a:solidFill>
              <a:effectLst/>
              <a:latin typeface="+mn-lt"/>
              <a:ea typeface="+mn-ea"/>
              <a:cs typeface="+mn-cs"/>
            </a:rPr>
            <a:t>recycling operations); roads/grounds expenses (includes grounds maintenance, landscaping, and snow and ice removal from roads, piers, and airfields).</a:t>
          </a:r>
          <a:endParaRPr lang="en-US" sz="1100">
            <a:effectLst/>
          </a:endParaRPr>
        </a:p>
        <a:p>
          <a:endParaRPr lang="en-US" sz="1050">
            <a:solidFill>
              <a:schemeClr val="dk1"/>
            </a:solidFill>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161925</xdr:colOff>
      <xdr:row>42</xdr:row>
      <xdr:rowOff>76199</xdr:rowOff>
    </xdr:from>
    <xdr:to>
      <xdr:col>7</xdr:col>
      <xdr:colOff>0</xdr:colOff>
      <xdr:row>66</xdr:row>
      <xdr:rowOff>47625</xdr:rowOff>
    </xdr:to>
    <xdr:sp macro="" textlink="">
      <xdr:nvSpPr>
        <xdr:cNvPr id="2" name="TextBox 1"/>
        <xdr:cNvSpPr txBox="1"/>
      </xdr:nvSpPr>
      <xdr:spPr>
        <a:xfrm>
          <a:off x="161925" y="8315324"/>
          <a:ext cx="8477250" cy="4324351"/>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latin typeface="+mn-lt"/>
            </a:rPr>
            <a:t>Key Definitions </a:t>
          </a:r>
          <a:r>
            <a:rPr lang="en-US" sz="1100" b="1" baseline="0">
              <a:latin typeface="+mn-lt"/>
            </a:rPr>
            <a:t> and Examples</a:t>
          </a:r>
        </a:p>
        <a:p>
          <a:endParaRPr lang="en-US" sz="1100" baseline="0">
            <a:latin typeface="+mn-lt"/>
          </a:endParaRPr>
        </a:p>
        <a:p>
          <a:r>
            <a:rPr lang="en-US" sz="1100" b="1" baseline="0">
              <a:solidFill>
                <a:schemeClr val="dk1"/>
              </a:solidFill>
              <a:latin typeface="+mn-lt"/>
              <a:ea typeface="+mn-ea"/>
              <a:cs typeface="+mn-cs"/>
            </a:rPr>
            <a:t>Buildings (examples): </a:t>
          </a:r>
          <a:r>
            <a:rPr lang="en-US" sz="1100" b="0" baseline="0">
              <a:solidFill>
                <a:schemeClr val="dk1"/>
              </a:solidFill>
              <a:latin typeface="+mn-lt"/>
              <a:ea typeface="+mn-ea"/>
              <a:cs typeface="+mn-cs"/>
            </a:rPr>
            <a:t>o</a:t>
          </a:r>
          <a:r>
            <a:rPr lang="en-US" sz="1100" baseline="0">
              <a:solidFill>
                <a:schemeClr val="dk1"/>
              </a:solidFill>
              <a:latin typeface="+mn-lt"/>
              <a:ea typeface="+mn-ea"/>
              <a:cs typeface="+mn-cs"/>
            </a:rPr>
            <a:t>ffice, laboratories, hospital, school, museum, data center, warehouse </a:t>
          </a:r>
          <a:endParaRPr lang="en-US" sz="1100" baseline="0">
            <a:solidFill>
              <a:srgbClr val="FF0000"/>
            </a:solidFill>
            <a:latin typeface="+mn-lt"/>
            <a:ea typeface="+mn-ea"/>
            <a:cs typeface="+mn-cs"/>
          </a:endParaRPr>
        </a:p>
        <a:p>
          <a:endParaRPr lang="en-US" sz="1100" baseline="0">
            <a:solidFill>
              <a:srgbClr val="FF0000"/>
            </a:solidFill>
            <a:latin typeface="+mn-lt"/>
            <a:ea typeface="+mn-ea"/>
            <a:cs typeface="+mn-cs"/>
          </a:endParaRPr>
        </a:p>
        <a:p>
          <a:r>
            <a:rPr lang="en-US" sz="1100" b="1" baseline="0">
              <a:solidFill>
                <a:schemeClr val="dk1"/>
              </a:solidFill>
              <a:latin typeface="+mn-lt"/>
              <a:ea typeface="+mn-ea"/>
              <a:cs typeface="+mn-cs"/>
            </a:rPr>
            <a:t>Real property use:  </a:t>
          </a:r>
          <a:r>
            <a:rPr lang="en-US" sz="1100" baseline="0">
              <a:solidFill>
                <a:schemeClr val="dk1"/>
              </a:solidFill>
              <a:latin typeface="+mn-lt"/>
              <a:ea typeface="+mn-ea"/>
              <a:cs typeface="+mn-cs"/>
            </a:rPr>
            <a:t>Indicates the asset’s predominant use.</a:t>
          </a:r>
        </a:p>
        <a:p>
          <a:endParaRPr lang="en-US" sz="1100" baseline="0">
            <a:solidFill>
              <a:schemeClr val="dk1"/>
            </a:solidFill>
            <a:latin typeface="+mn-lt"/>
            <a:ea typeface="+mn-ea"/>
            <a:cs typeface="+mn-cs"/>
          </a:endParaRPr>
        </a:p>
        <a:p>
          <a:pPr lvl="1"/>
          <a:r>
            <a:rPr lang="en-US" sz="1100" b="1">
              <a:solidFill>
                <a:schemeClr val="dk1"/>
              </a:solidFill>
              <a:latin typeface="+mn-lt"/>
              <a:ea typeface="+mn-ea"/>
              <a:cs typeface="+mn-cs"/>
            </a:rPr>
            <a:t>Predominant Use</a:t>
          </a:r>
          <a:r>
            <a:rPr lang="en-US" sz="1100">
              <a:solidFill>
                <a:schemeClr val="dk1"/>
              </a:solidFill>
              <a:latin typeface="+mn-lt"/>
              <a:ea typeface="+mn-ea"/>
              <a:cs typeface="+mn-cs"/>
            </a:rPr>
            <a:t> means the greatest use of the real property asset (land, building, or structure). For example, buildings used primarily for office purposes are classified as “office,” even though certain portions of them may be used for storage or research. </a:t>
          </a:r>
          <a:endParaRPr lang="en-US" sz="1100" baseline="0">
            <a:solidFill>
              <a:schemeClr val="dk1"/>
            </a:solidFill>
            <a:latin typeface="+mn-lt"/>
            <a:ea typeface="+mn-ea"/>
            <a:cs typeface="+mn-cs"/>
          </a:endParaRPr>
        </a:p>
        <a:p>
          <a:endParaRPr lang="en-US" sz="1100" baseline="0">
            <a:solidFill>
              <a:schemeClr val="dk1"/>
            </a:solidFill>
            <a:latin typeface="+mn-lt"/>
            <a:ea typeface="+mn-ea"/>
            <a:cs typeface="+mn-cs"/>
          </a:endParaRPr>
        </a:p>
        <a:p>
          <a:pPr lvl="0"/>
          <a:r>
            <a:rPr lang="en-US" sz="1100" b="1" baseline="0">
              <a:solidFill>
                <a:schemeClr val="dk1"/>
              </a:solidFill>
              <a:latin typeface="+mn-lt"/>
              <a:ea typeface="+mn-ea"/>
              <a:cs typeface="+mn-cs"/>
            </a:rPr>
            <a:t>Square feet: </a:t>
          </a:r>
          <a:r>
            <a:rPr lang="en-US" sz="1100" baseline="0">
              <a:solidFill>
                <a:schemeClr val="dk1"/>
              </a:solidFill>
              <a:latin typeface="+mn-lt"/>
              <a:ea typeface="+mn-ea"/>
              <a:cs typeface="+mn-cs"/>
            </a:rPr>
            <a:t>For </a:t>
          </a:r>
          <a:r>
            <a:rPr lang="en-US" sz="1100" baseline="0">
              <a:solidFill>
                <a:sysClr val="windowText" lastClr="000000"/>
              </a:solidFill>
              <a:latin typeface="+mn-lt"/>
              <a:ea typeface="+mn-ea"/>
              <a:cs typeface="+mn-cs"/>
            </a:rPr>
            <a:t>buildings, the unit of measure is area in square feet (SF). </a:t>
          </a:r>
        </a:p>
        <a:p>
          <a:pPr lvl="0"/>
          <a:endParaRPr lang="en-US" sz="1100" baseline="0">
            <a:solidFill>
              <a:schemeClr val="dk1"/>
            </a:solidFill>
            <a:latin typeface="+mn-lt"/>
            <a:ea typeface="+mn-ea"/>
            <a:cs typeface="+mn-cs"/>
          </a:endParaRPr>
        </a:p>
        <a:p>
          <a:r>
            <a:rPr lang="en-US" sz="1100" b="1">
              <a:solidFill>
                <a:schemeClr val="dk1"/>
              </a:solidFill>
              <a:effectLst/>
              <a:latin typeface="+mn-lt"/>
              <a:ea typeface="+mn-ea"/>
              <a:cs typeface="+mn-cs"/>
            </a:rPr>
            <a:t>Owned and otherwise managed annual operating and maintenance costs</a:t>
          </a:r>
          <a:r>
            <a:rPr lang="en-US" sz="1100" b="1" i="1">
              <a:solidFill>
                <a:schemeClr val="dk1"/>
              </a:solidFill>
              <a:effectLst/>
              <a:latin typeface="+mn-lt"/>
              <a:ea typeface="+mn-ea"/>
              <a:cs typeface="+mn-cs"/>
            </a:rPr>
            <a:t> </a:t>
          </a:r>
          <a:r>
            <a:rPr lang="en-US" sz="1100">
              <a:solidFill>
                <a:schemeClr val="dk1"/>
              </a:solidFill>
              <a:effectLst/>
              <a:latin typeface="+mn-lt"/>
              <a:ea typeface="+mn-ea"/>
              <a:cs typeface="+mn-cs"/>
            </a:rPr>
            <a:t>consist of the following:</a:t>
          </a:r>
          <a:endParaRPr lang="en-US" sz="1100">
            <a:effectLst/>
          </a:endParaRPr>
        </a:p>
        <a:p>
          <a:r>
            <a:rPr lang="en-US" sz="1100">
              <a:solidFill>
                <a:schemeClr val="dk1"/>
              </a:solidFill>
              <a:effectLst/>
              <a:latin typeface="+mn-lt"/>
              <a:ea typeface="+mn-ea"/>
              <a:cs typeface="+mn-cs"/>
            </a:rPr>
            <a:t>- recurring maintenance and repair costs;</a:t>
          </a:r>
          <a:endParaRPr lang="en-US" sz="1100">
            <a:effectLst/>
          </a:endParaRPr>
        </a:p>
        <a:p>
          <a:r>
            <a:rPr lang="en-US" sz="1100">
              <a:solidFill>
                <a:schemeClr val="dk1"/>
              </a:solidFill>
              <a:effectLst/>
              <a:latin typeface="+mn-lt"/>
              <a:ea typeface="+mn-ea"/>
              <a:cs typeface="+mn-cs"/>
            </a:rPr>
            <a:t>- utilities (includes plant operation and purchase of energy);</a:t>
          </a:r>
          <a:endParaRPr lang="en-US" sz="1100">
            <a:effectLst/>
          </a:endParaRP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c</a:t>
          </a:r>
          <a:r>
            <a:rPr lang="en-US" sz="1100">
              <a:solidFill>
                <a:schemeClr val="dk1"/>
              </a:solidFill>
              <a:effectLst/>
              <a:latin typeface="+mn-lt"/>
              <a:ea typeface="+mn-ea"/>
              <a:cs typeface="+mn-cs"/>
            </a:rPr>
            <a:t>leaning and/or janitorial costs (includes pest control, refuse collection, and disposal including</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recycling operations); and</a:t>
          </a:r>
          <a:endParaRPr lang="en-US" sz="1100">
            <a:effectLst/>
          </a:endParaRP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roads/grounds expenses (includes grounds maintenance, landscaping, and snow and ice removal from roads, piers, and airfields).</a:t>
          </a:r>
          <a:endParaRPr lang="en-US" sz="1100">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Lease costs </a:t>
          </a:r>
          <a:r>
            <a:rPr lang="en-US" sz="1100">
              <a:solidFill>
                <a:schemeClr val="dk1"/>
              </a:solidFill>
              <a:effectLst/>
              <a:latin typeface="+mn-lt"/>
              <a:ea typeface="+mn-ea"/>
              <a:cs typeface="+mn-cs"/>
            </a:rPr>
            <a:t>for leased assets</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are comprised of two sub elements:  lease annual rent to lessor and lease annual operating and maintenance costs.  </a:t>
          </a:r>
        </a:p>
        <a:p>
          <a:r>
            <a:rPr lang="en-US" sz="1100">
              <a:solidFill>
                <a:schemeClr val="dk1"/>
              </a:solidFill>
              <a:effectLst/>
              <a:latin typeface="+mn-lt"/>
              <a:ea typeface="+mn-ea"/>
              <a:cs typeface="+mn-cs"/>
            </a:rPr>
            <a:t>Agencies provide full year costs.</a:t>
          </a:r>
          <a:endParaRPr lang="en-US" sz="1100">
            <a:effectLst/>
          </a:endParaRPr>
        </a:p>
        <a:p>
          <a:r>
            <a:rPr lang="en-US" sz="1100" b="1">
              <a:solidFill>
                <a:schemeClr val="dk1"/>
              </a:solidFill>
              <a:effectLst/>
              <a:latin typeface="+mn-lt"/>
              <a:ea typeface="+mn-ea"/>
              <a:cs typeface="+mn-cs"/>
            </a:rPr>
            <a:t>Lease annual rent to lessor</a:t>
          </a:r>
          <a:r>
            <a:rPr lang="en-US" sz="1100">
              <a:solidFill>
                <a:schemeClr val="dk1"/>
              </a:solidFill>
              <a:effectLst/>
              <a:latin typeface="+mn-lt"/>
              <a:ea typeface="+mn-ea"/>
              <a:cs typeface="+mn-cs"/>
            </a:rPr>
            <a:t> – The net rent to the lessor.  This is the fully serviced rental to the lessor minus the annual operating and maintenance costs.</a:t>
          </a:r>
          <a:endParaRPr lang="en-US" sz="1100">
            <a:effectLst/>
          </a:endParaRPr>
        </a:p>
        <a:p>
          <a:r>
            <a:rPr lang="en-US" sz="1100" b="1">
              <a:solidFill>
                <a:schemeClr val="dk1"/>
              </a:solidFill>
              <a:effectLst/>
              <a:latin typeface="+mn-lt"/>
              <a:ea typeface="+mn-ea"/>
              <a:cs typeface="+mn-cs"/>
            </a:rPr>
            <a:t>Lease annual operating and maintenance costs</a:t>
          </a:r>
          <a:r>
            <a:rPr lang="en-US" sz="1100">
              <a:solidFill>
                <a:schemeClr val="dk1"/>
              </a:solidFill>
              <a:effectLst/>
              <a:latin typeface="+mn-lt"/>
              <a:ea typeface="+mn-ea"/>
              <a:cs typeface="+mn-cs"/>
            </a:rPr>
            <a:t> – The reoccurring maintenance and repair costs including: utilities (includes plant operation and purchase of energy);  cleaning and/or janitorial costs (includes pest control, refuse collection, and disposal</a:t>
          </a:r>
          <a:r>
            <a:rPr lang="en-US" sz="1100" baseline="0">
              <a:solidFill>
                <a:schemeClr val="dk1"/>
              </a:solidFill>
              <a:effectLst/>
              <a:latin typeface="+mn-lt"/>
              <a:ea typeface="+mn-ea"/>
              <a:cs typeface="+mn-cs"/>
            </a:rPr>
            <a:t>, including </a:t>
          </a:r>
          <a:r>
            <a:rPr lang="en-US" sz="1100">
              <a:solidFill>
                <a:schemeClr val="dk1"/>
              </a:solidFill>
              <a:effectLst/>
              <a:latin typeface="+mn-lt"/>
              <a:ea typeface="+mn-ea"/>
              <a:cs typeface="+mn-cs"/>
            </a:rPr>
            <a:t>recycling operations); roads/grounds expenses (includes grounds maintenance, landscaping, and snow and ice removal from roads, piers, and airfields).</a:t>
          </a:r>
          <a:endParaRPr lang="en-US" sz="1100">
            <a:effectLst/>
          </a:endParaRPr>
        </a:p>
        <a:p>
          <a:pPr lvl="0"/>
          <a:endParaRPr lang="en-US" sz="1050" baseline="0">
            <a:solidFill>
              <a:schemeClr val="dk1"/>
            </a:solidFill>
            <a:latin typeface="+mn-lt"/>
            <a:ea typeface="+mn-ea"/>
            <a:cs typeface="+mn-cs"/>
          </a:endParaRPr>
        </a:p>
      </xdr:txBody>
    </xdr:sp>
    <xdr:clientData/>
  </xdr:twoCellAnchor>
  <xdr:twoCellAnchor>
    <xdr:from>
      <xdr:col>0</xdr:col>
      <xdr:colOff>133348</xdr:colOff>
      <xdr:row>36</xdr:row>
      <xdr:rowOff>142875</xdr:rowOff>
    </xdr:from>
    <xdr:to>
      <xdr:col>6</xdr:col>
      <xdr:colOff>1066799</xdr:colOff>
      <xdr:row>41</xdr:row>
      <xdr:rowOff>28575</xdr:rowOff>
    </xdr:to>
    <xdr:sp macro="" textlink="">
      <xdr:nvSpPr>
        <xdr:cNvPr id="3" name="TextBox 2"/>
        <xdr:cNvSpPr txBox="1"/>
      </xdr:nvSpPr>
      <xdr:spPr>
        <a:xfrm>
          <a:off x="133348" y="7296150"/>
          <a:ext cx="8486776" cy="7905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50">
            <a:solidFill>
              <a:srgbClr val="FF0000"/>
            </a:solidFill>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ysClr val="windowText" lastClr="000000"/>
              </a:solidFill>
            </a:rPr>
            <a:t>Consistent</a:t>
          </a:r>
          <a:r>
            <a:rPr lang="en-US" sz="1100" baseline="0">
              <a:solidFill>
                <a:sysClr val="windowText" lastClr="000000"/>
              </a:solidFill>
            </a:rPr>
            <a:t> with the </a:t>
          </a:r>
          <a:r>
            <a:rPr lang="en-US" sz="1100" i="1" baseline="0">
              <a:solidFill>
                <a:sysClr val="windowText" lastClr="000000"/>
              </a:solidFill>
            </a:rPr>
            <a:t>Freeze the Footprint </a:t>
          </a:r>
          <a:r>
            <a:rPr lang="en-US" sz="1100" i="0" baseline="0">
              <a:solidFill>
                <a:sysClr val="windowText" lastClr="000000"/>
              </a:solidFill>
            </a:rPr>
            <a:t>P</a:t>
          </a:r>
          <a:r>
            <a:rPr lang="en-US" sz="1100" baseline="0">
              <a:solidFill>
                <a:sysClr val="windowText" lastClr="000000"/>
              </a:solidFill>
            </a:rPr>
            <a:t>olicy, agencies significantly decreased the size and costs of office space between FY 2014 and FY 2015, dropping 39 million square feet and lowering annual operating costs by $1.3 billion.</a:t>
          </a:r>
        </a:p>
      </xdr:txBody>
    </xdr:sp>
    <xdr:clientData/>
  </xdr:twoCellAnchor>
  <xdr:oneCellAnchor>
    <xdr:from>
      <xdr:col>0</xdr:col>
      <xdr:colOff>161925</xdr:colOff>
      <xdr:row>67</xdr:row>
      <xdr:rowOff>180974</xdr:rowOff>
    </xdr:from>
    <xdr:ext cx="8658225" cy="1800225"/>
    <xdr:sp macro="" textlink="">
      <xdr:nvSpPr>
        <xdr:cNvPr id="4" name="TextBox 3"/>
        <xdr:cNvSpPr txBox="1"/>
      </xdr:nvSpPr>
      <xdr:spPr>
        <a:xfrm>
          <a:off x="161925" y="12973049"/>
          <a:ext cx="8658225" cy="1800225"/>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The majority of the total annual operating cost (AOC) decrease from FY 2014 to FY 2015 is attributed to what appears to be a decrease in AOC from the Department of Defense (DoD) due to a change in their AOC calculation methodology.   Historically, to meet the AOC reporting requirements for the FRPP, DoD used a calculated budget execution rate related to facility sustainment and restoration data extracted from their Facilities Operations Model (FOM).  Funding for the FOM was eliminated in FY 2011, so DoD used the FOM data adjusted by an annual inflation factor for FY 2012 through FY 2014 FRPP reporting.  For the FY 2015 FRPP submission, DoD utilized a new method that is designed to eventually produce an estimated AOC for each asset.  This new modeled cost approach allocates funds expended to an installation’s individual asset at a rate similar to how the sustainment requirements are calculated.  However, this method only collected execution costs for facility maintenance &amp; repair and utility costs and did not account for contract services support costs or other overhead costs.  The result was a reduction in AOC reporting data for DoD in FY 2015.   Moving forward, this new cost estimating model is an important step for DoD as they continue to work towards improving accuracy in their AOC data.</a:t>
          </a:r>
        </a:p>
        <a:p>
          <a:pPr marL="0" marR="0" indent="0" defTabSz="914400" eaLnBrk="1" fontAlgn="auto" latinLnBrk="0" hangingPunct="1">
            <a:lnSpc>
              <a:spcPct val="100000"/>
            </a:lnSpc>
            <a:spcBef>
              <a:spcPts val="0"/>
            </a:spcBef>
            <a:spcAft>
              <a:spcPts val="0"/>
            </a:spcAft>
            <a:buClrTx/>
            <a:buSzTx/>
            <a:buFontTx/>
            <a:buNone/>
            <a:tabLst/>
            <a:defRPr/>
          </a:pPr>
          <a:endParaRPr lang="en-US" sz="1050" strike="sngStrike">
            <a:solidFill>
              <a:srgbClr val="FF0000"/>
            </a:solidFill>
            <a:latin typeface="+mn-lt"/>
            <a:cs typeface="Arial" panose="020B0604020202020204" pitchFamily="34" charset="0"/>
          </a:endParaRP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95250</xdr:colOff>
      <xdr:row>37</xdr:row>
      <xdr:rowOff>152400</xdr:rowOff>
    </xdr:from>
    <xdr:to>
      <xdr:col>6</xdr:col>
      <xdr:colOff>0</xdr:colOff>
      <xdr:row>48</xdr:row>
      <xdr:rowOff>66675</xdr:rowOff>
    </xdr:to>
    <xdr:sp macro="" textlink="">
      <xdr:nvSpPr>
        <xdr:cNvPr id="2" name="TextBox 1"/>
        <xdr:cNvSpPr txBox="1"/>
      </xdr:nvSpPr>
      <xdr:spPr>
        <a:xfrm>
          <a:off x="95250" y="6467475"/>
          <a:ext cx="7848600" cy="16954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endParaRPr lang="en-US" sz="600" baseline="0"/>
        </a:p>
        <a:p>
          <a:r>
            <a:rPr lang="en-US" sz="1050" b="1" baseline="0">
              <a:solidFill>
                <a:schemeClr val="dk1"/>
              </a:solidFill>
              <a:latin typeface="+mn-lt"/>
              <a:ea typeface="+mn-ea"/>
              <a:cs typeface="+mn-cs"/>
            </a:rPr>
            <a:t>Real property use:  </a:t>
          </a:r>
          <a:r>
            <a:rPr lang="en-US" sz="1050" baseline="0">
              <a:solidFill>
                <a:schemeClr val="dk1"/>
              </a:solidFill>
              <a:latin typeface="+mn-lt"/>
              <a:ea typeface="+mn-ea"/>
              <a:cs typeface="+mn-cs"/>
            </a:rPr>
            <a:t>Indicates the asset’s predominant use.</a:t>
          </a:r>
        </a:p>
        <a:p>
          <a:endParaRPr lang="en-US" sz="500" baseline="0">
            <a:solidFill>
              <a:schemeClr val="dk1"/>
            </a:solidFill>
            <a:latin typeface="+mn-lt"/>
            <a:ea typeface="+mn-ea"/>
            <a:cs typeface="+mn-cs"/>
          </a:endParaRPr>
        </a:p>
        <a:p>
          <a:pPr lvl="1"/>
          <a:r>
            <a:rPr lang="en-US" sz="1100" b="1">
              <a:solidFill>
                <a:schemeClr val="dk1"/>
              </a:solidFill>
              <a:latin typeface="+mn-lt"/>
              <a:ea typeface="+mn-ea"/>
              <a:cs typeface="+mn-cs"/>
            </a:rPr>
            <a:t>Predominant use</a:t>
          </a:r>
          <a:r>
            <a:rPr lang="en-US" sz="1100">
              <a:solidFill>
                <a:schemeClr val="dk1"/>
              </a:solidFill>
              <a:latin typeface="+mn-lt"/>
              <a:ea typeface="+mn-ea"/>
              <a:cs typeface="+mn-cs"/>
            </a:rPr>
            <a:t> means the greatest use of the real property asset (land, building, or structure). For example, buildings used primarily for office purposes are classified as “office,” even though certain portions of them may be used for storage or research. </a:t>
          </a:r>
          <a:endParaRPr lang="en-US" sz="1050" baseline="0">
            <a:solidFill>
              <a:schemeClr val="dk1"/>
            </a:solidFill>
            <a:latin typeface="+mn-lt"/>
            <a:ea typeface="+mn-ea"/>
            <a:cs typeface="+mn-cs"/>
          </a:endParaRPr>
        </a:p>
        <a:p>
          <a:endParaRPr lang="en-US" sz="500" baseline="0">
            <a:solidFill>
              <a:schemeClr val="dk1"/>
            </a:solidFill>
            <a:latin typeface="+mn-lt"/>
            <a:ea typeface="+mn-ea"/>
            <a:cs typeface="+mn-cs"/>
          </a:endParaRPr>
        </a:p>
        <a:p>
          <a:pPr lvl="0"/>
          <a:r>
            <a:rPr lang="en-US" sz="1050" b="1" baseline="0">
              <a:solidFill>
                <a:schemeClr val="dk1"/>
              </a:solidFill>
              <a:latin typeface="+mn-lt"/>
              <a:ea typeface="+mn-ea"/>
              <a:cs typeface="+mn-cs"/>
            </a:rPr>
            <a:t>Square feet: </a:t>
          </a:r>
          <a:r>
            <a:rPr lang="en-US" sz="1050" baseline="0">
              <a:solidFill>
                <a:schemeClr val="dk1"/>
              </a:solidFill>
              <a:latin typeface="+mn-lt"/>
              <a:ea typeface="+mn-ea"/>
              <a:cs typeface="+mn-cs"/>
            </a:rPr>
            <a:t>For buildings, </a:t>
          </a:r>
          <a:r>
            <a:rPr lang="en-US" sz="1050" baseline="0">
              <a:solidFill>
                <a:sysClr val="windowText" lastClr="000000"/>
              </a:solidFill>
              <a:latin typeface="+mn-lt"/>
              <a:ea typeface="+mn-ea"/>
              <a:cs typeface="+mn-cs"/>
            </a:rPr>
            <a:t>the unit of measure is area in square feet (SF). </a:t>
          </a:r>
        </a:p>
        <a:p>
          <a:pPr lvl="0"/>
          <a:endParaRPr lang="en-US" sz="500" baseline="0">
            <a:solidFill>
              <a:schemeClr val="dk1"/>
            </a:solidFill>
            <a:latin typeface="+mn-lt"/>
            <a:ea typeface="+mn-ea"/>
            <a:cs typeface="+mn-cs"/>
          </a:endParaRPr>
        </a:p>
        <a:p>
          <a:pPr lvl="0"/>
          <a:endParaRPr lang="en-US" sz="1050" baseline="0">
            <a:solidFill>
              <a:schemeClr val="dk1"/>
            </a:solidFill>
            <a:latin typeface="+mn-lt"/>
            <a:ea typeface="+mn-ea"/>
            <a:cs typeface="+mn-cs"/>
          </a:endParaRPr>
        </a:p>
      </xdr:txBody>
    </xdr:sp>
    <xdr:clientData/>
  </xdr:twoCellAnchor>
  <xdr:twoCellAnchor>
    <xdr:from>
      <xdr:col>0</xdr:col>
      <xdr:colOff>66675</xdr:colOff>
      <xdr:row>32</xdr:row>
      <xdr:rowOff>133350</xdr:rowOff>
    </xdr:from>
    <xdr:to>
      <xdr:col>5</xdr:col>
      <xdr:colOff>1771650</xdr:colOff>
      <xdr:row>36</xdr:row>
      <xdr:rowOff>95250</xdr:rowOff>
    </xdr:to>
    <xdr:sp macro="" textlink="">
      <xdr:nvSpPr>
        <xdr:cNvPr id="3" name="TextBox 2"/>
        <xdr:cNvSpPr txBox="1"/>
      </xdr:nvSpPr>
      <xdr:spPr>
        <a:xfrm>
          <a:off x="66675" y="5810250"/>
          <a:ext cx="9458325" cy="6858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The </a:t>
          </a:r>
          <a:r>
            <a:rPr lang="en-US" sz="1100" i="1" baseline="0">
              <a:solidFill>
                <a:schemeClr val="dk1"/>
              </a:solidFill>
              <a:effectLst/>
              <a:latin typeface="+mn-lt"/>
              <a:ea typeface="+mn-ea"/>
              <a:cs typeface="+mn-cs"/>
            </a:rPr>
            <a:t>Freeze the Footprint </a:t>
          </a:r>
          <a:r>
            <a:rPr lang="en-US" sz="1100" i="0" baseline="0">
              <a:solidFill>
                <a:schemeClr val="dk1"/>
              </a:solidFill>
              <a:effectLst/>
              <a:latin typeface="+mn-lt"/>
              <a:ea typeface="+mn-ea"/>
              <a:cs typeface="+mn-cs"/>
            </a:rPr>
            <a:t>P</a:t>
          </a:r>
          <a:r>
            <a:rPr lang="en-US" sz="1100" baseline="0">
              <a:solidFill>
                <a:schemeClr val="dk1"/>
              </a:solidFill>
              <a:effectLst/>
              <a:latin typeface="+mn-lt"/>
              <a:ea typeface="+mn-ea"/>
              <a:cs typeface="+mn-cs"/>
            </a:rPr>
            <a:t>olicy required agencies to </a:t>
          </a:r>
          <a:r>
            <a:rPr lang="en-US" sz="1100">
              <a:solidFill>
                <a:schemeClr val="dk1"/>
              </a:solidFill>
              <a:effectLst/>
              <a:latin typeface="+mn-lt"/>
              <a:ea typeface="+mn-ea"/>
              <a:cs typeface="+mn-cs"/>
            </a:rPr>
            <a:t>"freeze the footprint" of their domestic office and warehouse space from their baseline </a:t>
          </a:r>
          <a:r>
            <a:rPr lang="en-US" sz="1100" baseline="0">
              <a:solidFill>
                <a:schemeClr val="dk1"/>
              </a:solidFill>
              <a:effectLst/>
              <a:latin typeface="+mn-lt"/>
              <a:ea typeface="+mn-ea"/>
              <a:cs typeface="+mn-cs"/>
            </a:rPr>
            <a:t> set in FY 2012</a:t>
          </a:r>
          <a:r>
            <a:rPr lang="en-US" sz="1100">
              <a:solidFill>
                <a:schemeClr val="dk1"/>
              </a:solidFill>
              <a:effectLst/>
              <a:latin typeface="+mn-lt"/>
              <a:ea typeface="+mn-ea"/>
              <a:cs typeface="+mn-cs"/>
            </a:rPr>
            <a:t>. </a:t>
          </a:r>
          <a:r>
            <a:rPr lang="en-US" sz="1100" baseline="0">
              <a:solidFill>
                <a:schemeClr val="dk1"/>
              </a:solidFill>
              <a:effectLst/>
              <a:latin typeface="+mn-lt"/>
              <a:ea typeface="+mn-ea"/>
              <a:cs typeface="+mn-cs"/>
            </a:rPr>
            <a:t> In FY 2015, a</a:t>
          </a:r>
          <a:r>
            <a:rPr lang="en-US" sz="1100">
              <a:solidFill>
                <a:schemeClr val="dk1"/>
              </a:solidFill>
              <a:effectLst/>
              <a:latin typeface="+mn-lt"/>
              <a:ea typeface="+mn-ea"/>
              <a:cs typeface="+mn-cs"/>
            </a:rPr>
            <a:t>gencies exceeded the requirement by decreasing office  square footage  from the FY 2012 total</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by 6.82 percent.</a:t>
          </a:r>
          <a:endParaRPr lang="en-US" sz="1050" strike="sngStrike">
            <a:solidFill>
              <a:sysClr val="windowText" lastClr="000000"/>
            </a:solidFill>
            <a:effectLst/>
            <a:latin typeface="+mn-lt"/>
            <a:cs typeface="Arial" panose="020B0604020202020204" pitchFamily="34" charset="0"/>
          </a:endParaRPr>
        </a:p>
        <a:p>
          <a:endParaRPr lang="en-US" sz="1100"/>
        </a:p>
      </xdr:txBody>
    </xdr:sp>
    <xdr:clientData/>
  </xdr:twoCellAnchor>
  <xdr:twoCellAnchor>
    <xdr:from>
      <xdr:col>0</xdr:col>
      <xdr:colOff>85725</xdr:colOff>
      <xdr:row>49</xdr:row>
      <xdr:rowOff>9525</xdr:rowOff>
    </xdr:from>
    <xdr:to>
      <xdr:col>5</xdr:col>
      <xdr:colOff>1781175</xdr:colOff>
      <xdr:row>60</xdr:row>
      <xdr:rowOff>19050</xdr:rowOff>
    </xdr:to>
    <xdr:sp macro="" textlink="">
      <xdr:nvSpPr>
        <xdr:cNvPr id="4" name="TextBox 3"/>
        <xdr:cNvSpPr txBox="1"/>
      </xdr:nvSpPr>
      <xdr:spPr>
        <a:xfrm>
          <a:off x="85725" y="8763000"/>
          <a:ext cx="9448800" cy="19050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100" b="0" i="0">
              <a:solidFill>
                <a:schemeClr val="dk1"/>
              </a:solidFill>
              <a:effectLst/>
              <a:latin typeface="+mn-lt"/>
              <a:ea typeface="+mn-ea"/>
              <a:cs typeface="+mn-cs"/>
            </a:rPr>
            <a:t>Note:  The change in office and warehouse square footage (SF) from FY 2014 to FY 2015 displayed in this report is not the same as the office and warehouse SF reduction reported on the Performance.gov website that summarizes the SF reductions to the agencies’ Freeze the Footprint (FTF) baselines set in 2012.   The reductions are different due to the reclassification of office or warehouse space types to other predominant use types, such as “laboratory”, “outpatient healthcare facility”, or “other institutional uses”, among others.  The Performance.gov site tracks office and warehouse SF reductions per an individual building’s classification (predominant use type) at the time the  FY</a:t>
          </a: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2012 FTF baseline was established and does not account for office and warehouse space being reclassified for other uses.  This report, the FY 2015 FRPP Open</a:t>
          </a:r>
          <a:r>
            <a:rPr lang="en-US" sz="1100" b="0" i="0" baseline="0">
              <a:solidFill>
                <a:schemeClr val="dk1"/>
              </a:solidFill>
              <a:effectLst/>
              <a:latin typeface="+mn-lt"/>
              <a:ea typeface="+mn-ea"/>
              <a:cs typeface="+mn-cs"/>
            </a:rPr>
            <a:t> Data Set</a:t>
          </a:r>
          <a:r>
            <a:rPr lang="en-US" sz="1100" b="0" i="0">
              <a:solidFill>
                <a:schemeClr val="dk1"/>
              </a:solidFill>
              <a:effectLst/>
              <a:latin typeface="+mn-lt"/>
              <a:ea typeface="+mn-ea"/>
              <a:cs typeface="+mn-cs"/>
            </a:rPr>
            <a:t>, summarizes building predominant use type as it appeared in FRPP at the end of FY</a:t>
          </a: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2015.  The FY 2015 FRPP Open</a:t>
          </a:r>
          <a:r>
            <a:rPr lang="en-US" sz="1100" b="0" i="0" baseline="0">
              <a:solidFill>
                <a:schemeClr val="dk1"/>
              </a:solidFill>
              <a:effectLst/>
              <a:latin typeface="+mn-lt"/>
              <a:ea typeface="+mn-ea"/>
              <a:cs typeface="+mn-cs"/>
            </a:rPr>
            <a:t> Data Set</a:t>
          </a:r>
          <a:r>
            <a:rPr lang="en-US" sz="1100" b="0" i="0">
              <a:solidFill>
                <a:schemeClr val="dk1"/>
              </a:solidFill>
              <a:effectLst/>
              <a:latin typeface="+mn-lt"/>
              <a:ea typeface="+mn-ea"/>
              <a:cs typeface="+mn-cs"/>
            </a:rPr>
            <a:t> shows a larger reduction to office and warehouse space than the summary on the Performance.gov site because agencies have repurposed office and warehouse space to other uses (predominant use codes) and thereby reduced office and warehouse SF through reclassification greater than is recognized by Performance.gov site.</a:t>
          </a:r>
        </a:p>
        <a:p>
          <a:r>
            <a:rPr lang="en-US" sz="1100" b="0" i="0">
              <a:solidFill>
                <a:schemeClr val="dk1"/>
              </a:solidFill>
              <a:effectLst/>
              <a:latin typeface="+mn-lt"/>
              <a:ea typeface="+mn-ea"/>
              <a:cs typeface="+mn-cs"/>
            </a:rPr>
            <a:t/>
          </a:r>
          <a:br>
            <a:rPr lang="en-US" sz="1100" b="0" i="0">
              <a:solidFill>
                <a:schemeClr val="dk1"/>
              </a:solidFill>
              <a:effectLst/>
              <a:latin typeface="+mn-lt"/>
              <a:ea typeface="+mn-ea"/>
              <a:cs typeface="+mn-cs"/>
            </a:rPr>
          </a:br>
          <a:endParaRPr lang="en-US" sz="1050" baseline="0">
            <a:solidFill>
              <a:schemeClr val="dk1"/>
            </a:solidFill>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85725</xdr:colOff>
      <xdr:row>35</xdr:row>
      <xdr:rowOff>19049</xdr:rowOff>
    </xdr:from>
    <xdr:to>
      <xdr:col>6</xdr:col>
      <xdr:colOff>0</xdr:colOff>
      <xdr:row>44</xdr:row>
      <xdr:rowOff>57150</xdr:rowOff>
    </xdr:to>
    <xdr:sp macro="" textlink="">
      <xdr:nvSpPr>
        <xdr:cNvPr id="2" name="TextBox 1"/>
        <xdr:cNvSpPr txBox="1"/>
      </xdr:nvSpPr>
      <xdr:spPr>
        <a:xfrm>
          <a:off x="85725" y="6581774"/>
          <a:ext cx="7867650" cy="1495426"/>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latin typeface="+mn-lt"/>
            </a:rPr>
            <a:t>Key Definitions </a:t>
          </a:r>
          <a:r>
            <a:rPr lang="en-US" sz="1100" b="1" baseline="0">
              <a:latin typeface="+mn-lt"/>
            </a:rPr>
            <a:t>and Examples</a:t>
          </a:r>
        </a:p>
        <a:p>
          <a:endParaRPr lang="en-US" sz="1100" baseline="0">
            <a:latin typeface="+mn-lt"/>
          </a:endParaRPr>
        </a:p>
        <a:p>
          <a:r>
            <a:rPr lang="en-US" sz="1100" b="1" baseline="0">
              <a:solidFill>
                <a:schemeClr val="dk1"/>
              </a:solidFill>
              <a:latin typeface="+mn-lt"/>
              <a:ea typeface="+mn-ea"/>
              <a:cs typeface="+mn-cs"/>
            </a:rPr>
            <a:t>Real property use:  </a:t>
          </a:r>
          <a:r>
            <a:rPr lang="en-US" sz="1100" baseline="0">
              <a:solidFill>
                <a:schemeClr val="dk1"/>
              </a:solidFill>
              <a:latin typeface="+mn-lt"/>
              <a:ea typeface="+mn-ea"/>
              <a:cs typeface="+mn-cs"/>
            </a:rPr>
            <a:t>Indicates the asset’s predominant use.</a:t>
          </a:r>
        </a:p>
        <a:p>
          <a:endParaRPr lang="en-US" sz="1100" baseline="0">
            <a:solidFill>
              <a:schemeClr val="dk1"/>
            </a:solidFill>
            <a:latin typeface="+mn-lt"/>
            <a:ea typeface="+mn-ea"/>
            <a:cs typeface="+mn-cs"/>
          </a:endParaRPr>
        </a:p>
        <a:p>
          <a:pPr lvl="1"/>
          <a:r>
            <a:rPr lang="en-US" sz="1100" b="1">
              <a:solidFill>
                <a:schemeClr val="dk1"/>
              </a:solidFill>
              <a:latin typeface="+mn-lt"/>
              <a:ea typeface="+mn-ea"/>
              <a:cs typeface="+mn-cs"/>
            </a:rPr>
            <a:t>Predominant use</a:t>
          </a:r>
          <a:r>
            <a:rPr lang="en-US" sz="1100">
              <a:solidFill>
                <a:schemeClr val="dk1"/>
              </a:solidFill>
              <a:latin typeface="+mn-lt"/>
              <a:ea typeface="+mn-ea"/>
              <a:cs typeface="+mn-cs"/>
            </a:rPr>
            <a:t> means the greatest use of the real property asset (land, building, or structure). For example, buildings used primarily for office purposes are classified as “office,” even though certain portions of them may be used for storage or research. </a:t>
          </a:r>
          <a:endParaRPr lang="en-US" sz="1100" baseline="0">
            <a:solidFill>
              <a:schemeClr val="dk1"/>
            </a:solidFill>
            <a:latin typeface="+mn-lt"/>
            <a:ea typeface="+mn-ea"/>
            <a:cs typeface="+mn-cs"/>
          </a:endParaRPr>
        </a:p>
        <a:p>
          <a:endParaRPr lang="en-US" sz="1100" baseline="0">
            <a:solidFill>
              <a:schemeClr val="dk1"/>
            </a:solidFill>
            <a:latin typeface="+mn-lt"/>
            <a:ea typeface="+mn-ea"/>
            <a:cs typeface="+mn-cs"/>
          </a:endParaRPr>
        </a:p>
        <a:p>
          <a:pPr lvl="0"/>
          <a:r>
            <a:rPr lang="en-US" sz="1100" b="1" baseline="0">
              <a:solidFill>
                <a:sysClr val="windowText" lastClr="000000"/>
              </a:solidFill>
              <a:latin typeface="+mn-lt"/>
              <a:ea typeface="+mn-ea"/>
              <a:cs typeface="+mn-cs"/>
            </a:rPr>
            <a:t>Square feet: </a:t>
          </a:r>
          <a:r>
            <a:rPr lang="en-US" sz="1100" baseline="0">
              <a:solidFill>
                <a:sysClr val="windowText" lastClr="000000"/>
              </a:solidFill>
              <a:latin typeface="+mn-lt"/>
              <a:ea typeface="+mn-ea"/>
              <a:cs typeface="+mn-cs"/>
            </a:rPr>
            <a:t>For buildings, the unit of measure is area in square feet (SF). </a:t>
          </a:r>
        </a:p>
        <a:p>
          <a:pPr lvl="0"/>
          <a:endParaRPr lang="en-US" sz="500" baseline="0">
            <a:solidFill>
              <a:schemeClr val="dk1"/>
            </a:solidFill>
            <a:latin typeface="+mn-lt"/>
            <a:ea typeface="+mn-ea"/>
            <a:cs typeface="+mn-cs"/>
          </a:endParaRPr>
        </a:p>
        <a:p>
          <a:pPr lvl="0"/>
          <a:endParaRPr lang="en-US" sz="1050" baseline="0">
            <a:solidFill>
              <a:schemeClr val="dk1"/>
            </a:solidFill>
            <a:latin typeface="+mn-lt"/>
            <a:ea typeface="+mn-ea"/>
            <a:cs typeface="+mn-cs"/>
          </a:endParaRPr>
        </a:p>
      </xdr:txBody>
    </xdr:sp>
    <xdr:clientData/>
  </xdr:twoCellAnchor>
  <xdr:twoCellAnchor>
    <xdr:from>
      <xdr:col>0</xdr:col>
      <xdr:colOff>57149</xdr:colOff>
      <xdr:row>29</xdr:row>
      <xdr:rowOff>142875</xdr:rowOff>
    </xdr:from>
    <xdr:to>
      <xdr:col>5</xdr:col>
      <xdr:colOff>1790699</xdr:colOff>
      <xdr:row>34</xdr:row>
      <xdr:rowOff>9525</xdr:rowOff>
    </xdr:to>
    <xdr:sp macro="" textlink="">
      <xdr:nvSpPr>
        <xdr:cNvPr id="3" name="TextBox 2"/>
        <xdr:cNvSpPr txBox="1"/>
      </xdr:nvSpPr>
      <xdr:spPr>
        <a:xfrm>
          <a:off x="57149" y="5734050"/>
          <a:ext cx="7896225" cy="6762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The </a:t>
          </a:r>
          <a:r>
            <a:rPr lang="en-US" sz="1100" i="1" baseline="0">
              <a:solidFill>
                <a:schemeClr val="dk1"/>
              </a:solidFill>
              <a:effectLst/>
              <a:latin typeface="+mn-lt"/>
              <a:ea typeface="+mn-ea"/>
              <a:cs typeface="+mn-cs"/>
            </a:rPr>
            <a:t>Freeze the Footprint </a:t>
          </a:r>
          <a:r>
            <a:rPr lang="en-US" sz="1100" i="0" baseline="0">
              <a:solidFill>
                <a:schemeClr val="dk1"/>
              </a:solidFill>
              <a:effectLst/>
              <a:latin typeface="+mn-lt"/>
              <a:ea typeface="+mn-ea"/>
              <a:cs typeface="+mn-cs"/>
            </a:rPr>
            <a:t>P</a:t>
          </a:r>
          <a:r>
            <a:rPr lang="en-US" sz="1100" baseline="0">
              <a:solidFill>
                <a:schemeClr val="dk1"/>
              </a:solidFill>
              <a:effectLst/>
              <a:latin typeface="+mn-lt"/>
              <a:ea typeface="+mn-ea"/>
              <a:cs typeface="+mn-cs"/>
            </a:rPr>
            <a:t>olicy required agencies to </a:t>
          </a:r>
          <a:r>
            <a:rPr lang="en-US" sz="1100">
              <a:solidFill>
                <a:schemeClr val="dk1"/>
              </a:solidFill>
              <a:effectLst/>
              <a:latin typeface="+mn-lt"/>
              <a:ea typeface="+mn-ea"/>
              <a:cs typeface="+mn-cs"/>
            </a:rPr>
            <a:t>"freeze the footprint" of their domestic office and warehouse space from their baseline </a:t>
          </a:r>
          <a:r>
            <a:rPr lang="en-US" sz="1100" baseline="0">
              <a:solidFill>
                <a:schemeClr val="dk1"/>
              </a:solidFill>
              <a:effectLst/>
              <a:latin typeface="+mn-lt"/>
              <a:ea typeface="+mn-ea"/>
              <a:cs typeface="+mn-cs"/>
            </a:rPr>
            <a:t> set in FY 2012</a:t>
          </a:r>
          <a:r>
            <a:rPr lang="en-US" sz="1100">
              <a:solidFill>
                <a:schemeClr val="dk1"/>
              </a:solidFill>
              <a:effectLst/>
              <a:latin typeface="+mn-lt"/>
              <a:ea typeface="+mn-ea"/>
              <a:cs typeface="+mn-cs"/>
            </a:rPr>
            <a:t>.  In FY</a:t>
          </a:r>
          <a:r>
            <a:rPr lang="en-US" sz="1100" baseline="0">
              <a:solidFill>
                <a:schemeClr val="dk1"/>
              </a:solidFill>
              <a:effectLst/>
              <a:latin typeface="+mn-lt"/>
              <a:ea typeface="+mn-ea"/>
              <a:cs typeface="+mn-cs"/>
            </a:rPr>
            <a:t> 2015, a</a:t>
          </a:r>
          <a:r>
            <a:rPr lang="en-US" sz="1100">
              <a:solidFill>
                <a:schemeClr val="dk1"/>
              </a:solidFill>
              <a:effectLst/>
              <a:latin typeface="+mn-lt"/>
              <a:ea typeface="+mn-ea"/>
              <a:cs typeface="+mn-cs"/>
            </a:rPr>
            <a:t>gencies exceeded the requirement by decreasing</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warehouse square footage  from the FY 2012</a:t>
          </a:r>
          <a:r>
            <a:rPr lang="en-US" sz="1100" baseline="0">
              <a:solidFill>
                <a:schemeClr val="dk1"/>
              </a:solidFill>
              <a:effectLst/>
              <a:latin typeface="+mn-lt"/>
              <a:ea typeface="+mn-ea"/>
              <a:cs typeface="+mn-cs"/>
            </a:rPr>
            <a:t> total by 7.57 percent.</a:t>
          </a:r>
          <a:endParaRPr lang="en-US" sz="1100">
            <a:effectLst/>
          </a:endParaRPr>
        </a:p>
        <a:p>
          <a:endParaRPr lang="en-US" sz="1050" strike="sngStrike">
            <a:solidFill>
              <a:sysClr val="windowText" lastClr="000000"/>
            </a:solidFill>
            <a:latin typeface="+mn-lt"/>
          </a:endParaRPr>
        </a:p>
      </xdr:txBody>
    </xdr:sp>
    <xdr:clientData/>
  </xdr:twoCellAnchor>
  <xdr:twoCellAnchor>
    <xdr:from>
      <xdr:col>0</xdr:col>
      <xdr:colOff>76200</xdr:colOff>
      <xdr:row>44</xdr:row>
      <xdr:rowOff>171450</xdr:rowOff>
    </xdr:from>
    <xdr:to>
      <xdr:col>6</xdr:col>
      <xdr:colOff>9525</xdr:colOff>
      <xdr:row>55</xdr:row>
      <xdr:rowOff>85725</xdr:rowOff>
    </xdr:to>
    <xdr:sp macro="" textlink="">
      <xdr:nvSpPr>
        <xdr:cNvPr id="4" name="TextBox 3"/>
        <xdr:cNvSpPr txBox="1"/>
      </xdr:nvSpPr>
      <xdr:spPr>
        <a:xfrm>
          <a:off x="76200" y="8477250"/>
          <a:ext cx="8972550" cy="19050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100" b="0" i="0">
              <a:solidFill>
                <a:schemeClr val="dk1"/>
              </a:solidFill>
              <a:effectLst/>
              <a:latin typeface="+mn-lt"/>
              <a:ea typeface="+mn-ea"/>
              <a:cs typeface="+mn-cs"/>
            </a:rPr>
            <a:t>Note:  The change in office and warehouse square footage (SF) from FY 2014 to FY 2015 displayed in this report is not the same as the office and warehouse SF reduction reported on the Performance.gov website that summarizes the SF reductions to the agencies’ Freeze the Footprint (FTF) baselines set in 2012.   The reductions are different due to the reclassification of office or warehouse space types to other predominant use types, such as “laboratory”, “outpatient healthcare facility”, or “other institutional uses”, among others.  The Performance.gov site tracks office and warehouse SF reductions per an individual building’s classification (predominant use type) at the time the  FY</a:t>
          </a: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2012 FTF baseline was established and does not account for office and warehouse space being reclassified for other uses.  This report, the FY 2015 FRPP Open</a:t>
          </a:r>
          <a:r>
            <a:rPr lang="en-US" sz="1100" b="0" i="0" baseline="0">
              <a:solidFill>
                <a:schemeClr val="dk1"/>
              </a:solidFill>
              <a:effectLst/>
              <a:latin typeface="+mn-lt"/>
              <a:ea typeface="+mn-ea"/>
              <a:cs typeface="+mn-cs"/>
            </a:rPr>
            <a:t> Data Set</a:t>
          </a:r>
          <a:r>
            <a:rPr lang="en-US" sz="1100" b="0" i="0">
              <a:solidFill>
                <a:schemeClr val="dk1"/>
              </a:solidFill>
              <a:effectLst/>
              <a:latin typeface="+mn-lt"/>
              <a:ea typeface="+mn-ea"/>
              <a:cs typeface="+mn-cs"/>
            </a:rPr>
            <a:t>, summarizes building predominant use type as it appeared in FRPP at the end of FY</a:t>
          </a: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2015.  The FY 2015 FRPP Open</a:t>
          </a:r>
          <a:r>
            <a:rPr lang="en-US" sz="1100" b="0" i="0" baseline="0">
              <a:solidFill>
                <a:schemeClr val="dk1"/>
              </a:solidFill>
              <a:effectLst/>
              <a:latin typeface="+mn-lt"/>
              <a:ea typeface="+mn-ea"/>
              <a:cs typeface="+mn-cs"/>
            </a:rPr>
            <a:t> Data Set</a:t>
          </a:r>
          <a:r>
            <a:rPr lang="en-US" sz="1100" b="0" i="0">
              <a:solidFill>
                <a:schemeClr val="dk1"/>
              </a:solidFill>
              <a:effectLst/>
              <a:latin typeface="+mn-lt"/>
              <a:ea typeface="+mn-ea"/>
              <a:cs typeface="+mn-cs"/>
            </a:rPr>
            <a:t> shows a larger reduction to office and warehouse space than the summary on the Performance.gov site because agencies have repurposed office and warehouse space to other uses (predominant use codes) and thereby reduced office and warehouse SF through reclassification greater than is recognized by Performance.gov site.</a:t>
          </a:r>
        </a:p>
        <a:p>
          <a:r>
            <a:rPr lang="en-US" sz="1100" b="0" i="0">
              <a:solidFill>
                <a:schemeClr val="dk1"/>
              </a:solidFill>
              <a:effectLst/>
              <a:latin typeface="+mn-lt"/>
              <a:ea typeface="+mn-ea"/>
              <a:cs typeface="+mn-cs"/>
            </a:rPr>
            <a:t/>
          </a:r>
          <a:br>
            <a:rPr lang="en-US" sz="1100" b="0" i="0">
              <a:solidFill>
                <a:schemeClr val="dk1"/>
              </a:solidFill>
              <a:effectLst/>
              <a:latin typeface="+mn-lt"/>
              <a:ea typeface="+mn-ea"/>
              <a:cs typeface="+mn-cs"/>
            </a:rPr>
          </a:br>
          <a:endParaRPr lang="en-US" sz="1050" baseline="0">
            <a:solidFill>
              <a:schemeClr val="dk1"/>
            </a:solidFill>
            <a:latin typeface="+mn-lt"/>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76199</xdr:colOff>
      <xdr:row>34</xdr:row>
      <xdr:rowOff>19050</xdr:rowOff>
    </xdr:from>
    <xdr:to>
      <xdr:col>8</xdr:col>
      <xdr:colOff>1171575</xdr:colOff>
      <xdr:row>54</xdr:row>
      <xdr:rowOff>114299</xdr:rowOff>
    </xdr:to>
    <xdr:sp macro="" textlink="">
      <xdr:nvSpPr>
        <xdr:cNvPr id="2" name="TextBox 1"/>
        <xdr:cNvSpPr txBox="1"/>
      </xdr:nvSpPr>
      <xdr:spPr>
        <a:xfrm>
          <a:off x="76199" y="6915150"/>
          <a:ext cx="11610976" cy="3714749"/>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endParaRPr lang="en-US" sz="600" baseline="0"/>
        </a:p>
        <a:p>
          <a:r>
            <a:rPr lang="en-US" sz="1100" b="1" baseline="0">
              <a:solidFill>
                <a:schemeClr val="dk1"/>
              </a:solidFill>
              <a:latin typeface="+mn-lt"/>
              <a:ea typeface="+mn-ea"/>
              <a:cs typeface="+mn-cs"/>
            </a:rPr>
            <a:t>Buildings (examples): </a:t>
          </a:r>
          <a:r>
            <a:rPr lang="en-US" sz="1100" b="0" baseline="0">
              <a:solidFill>
                <a:schemeClr val="dk1"/>
              </a:solidFill>
              <a:latin typeface="+mn-lt"/>
              <a:ea typeface="+mn-ea"/>
              <a:cs typeface="+mn-cs"/>
            </a:rPr>
            <a:t>o</a:t>
          </a:r>
          <a:r>
            <a:rPr lang="en-US" sz="1100" baseline="0">
              <a:solidFill>
                <a:schemeClr val="dk1"/>
              </a:solidFill>
              <a:latin typeface="+mn-lt"/>
              <a:ea typeface="+mn-ea"/>
              <a:cs typeface="+mn-cs"/>
            </a:rPr>
            <a:t>ffice, laboratories, hospital, school, museum, data center, warehouse</a:t>
          </a:r>
        </a:p>
        <a:p>
          <a:endParaRPr lang="en-US" sz="1100" baseline="0">
            <a:solidFill>
              <a:schemeClr val="dk1"/>
            </a:solidFill>
            <a:latin typeface="+mn-lt"/>
            <a:ea typeface="+mn-ea"/>
            <a:cs typeface="+mn-cs"/>
          </a:endParaRPr>
        </a:p>
        <a:p>
          <a:pPr lvl="0"/>
          <a:r>
            <a:rPr lang="en-US" sz="1100" b="1" baseline="0">
              <a:solidFill>
                <a:schemeClr val="dk1"/>
              </a:solidFill>
              <a:latin typeface="+mn-lt"/>
              <a:ea typeface="+mn-ea"/>
              <a:cs typeface="+mn-cs"/>
            </a:rPr>
            <a:t>Square feet: </a:t>
          </a:r>
          <a:r>
            <a:rPr lang="en-US" sz="1100" baseline="0">
              <a:solidFill>
                <a:schemeClr val="dk1"/>
              </a:solidFill>
              <a:latin typeface="+mn-lt"/>
              <a:ea typeface="+mn-ea"/>
              <a:cs typeface="+mn-cs"/>
            </a:rPr>
            <a:t>For buildings, the unit of measure is area in square feet (SF). </a:t>
          </a:r>
        </a:p>
        <a:p>
          <a:pPr lvl="0"/>
          <a:endParaRPr lang="en-US" sz="1100" baseline="0">
            <a:solidFill>
              <a:schemeClr val="dk1"/>
            </a:solidFill>
            <a:latin typeface="+mn-lt"/>
            <a:ea typeface="+mn-ea"/>
            <a:cs typeface="+mn-cs"/>
          </a:endParaRPr>
        </a:p>
        <a:p>
          <a:r>
            <a:rPr lang="en-US" sz="1100" b="1">
              <a:solidFill>
                <a:schemeClr val="dk1"/>
              </a:solidFill>
              <a:effectLst/>
              <a:latin typeface="+mn-lt"/>
              <a:ea typeface="+mn-ea"/>
              <a:cs typeface="+mn-cs"/>
            </a:rPr>
            <a:t>Owned and otherwise managed annual operating and maintenance costs</a:t>
          </a:r>
          <a:r>
            <a:rPr lang="en-US" sz="1100" b="1" i="1">
              <a:solidFill>
                <a:schemeClr val="dk1"/>
              </a:solidFill>
              <a:effectLst/>
              <a:latin typeface="+mn-lt"/>
              <a:ea typeface="+mn-ea"/>
              <a:cs typeface="+mn-cs"/>
            </a:rPr>
            <a:t> </a:t>
          </a:r>
          <a:r>
            <a:rPr lang="en-US" sz="1100">
              <a:solidFill>
                <a:schemeClr val="dk1"/>
              </a:solidFill>
              <a:effectLst/>
              <a:latin typeface="+mn-lt"/>
              <a:ea typeface="+mn-ea"/>
              <a:cs typeface="+mn-cs"/>
            </a:rPr>
            <a:t>consist of the following:</a:t>
          </a:r>
          <a:endParaRPr lang="en-US" sz="1100">
            <a:effectLst/>
          </a:endParaRPr>
        </a:p>
        <a:p>
          <a:r>
            <a:rPr lang="en-US" sz="1100">
              <a:solidFill>
                <a:schemeClr val="dk1"/>
              </a:solidFill>
              <a:effectLst/>
              <a:latin typeface="+mn-lt"/>
              <a:ea typeface="+mn-ea"/>
              <a:cs typeface="+mn-cs"/>
            </a:rPr>
            <a:t>- recurring maintenance and repair costs;</a:t>
          </a:r>
          <a:endParaRPr lang="en-US" sz="1100">
            <a:effectLst/>
          </a:endParaRPr>
        </a:p>
        <a:p>
          <a:r>
            <a:rPr lang="en-US" sz="1100">
              <a:solidFill>
                <a:schemeClr val="dk1"/>
              </a:solidFill>
              <a:effectLst/>
              <a:latin typeface="+mn-lt"/>
              <a:ea typeface="+mn-ea"/>
              <a:cs typeface="+mn-cs"/>
            </a:rPr>
            <a:t>- utilities (includes plant operation and purchase of energy);</a:t>
          </a:r>
          <a:endParaRPr lang="en-US" sz="1100">
            <a:effectLst/>
          </a:endParaRP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c</a:t>
          </a:r>
          <a:r>
            <a:rPr lang="en-US" sz="1100">
              <a:solidFill>
                <a:schemeClr val="dk1"/>
              </a:solidFill>
              <a:effectLst/>
              <a:latin typeface="+mn-lt"/>
              <a:ea typeface="+mn-ea"/>
              <a:cs typeface="+mn-cs"/>
            </a:rPr>
            <a:t>leaning and/or janitorial costs (includes pest control, refuse collection, and disposal including</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recycling operations); and</a:t>
          </a:r>
          <a:endParaRPr lang="en-US" sz="1100">
            <a:effectLst/>
          </a:endParaRP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roads/grounds expenses (includes grounds maintenance, landscaping, and snow and ice removal from roads, piers, and airfields).</a:t>
          </a:r>
          <a:endParaRPr lang="en-US" sz="1100">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Lease costs </a:t>
          </a:r>
          <a:r>
            <a:rPr lang="en-US" sz="1100">
              <a:solidFill>
                <a:schemeClr val="dk1"/>
              </a:solidFill>
              <a:effectLst/>
              <a:latin typeface="+mn-lt"/>
              <a:ea typeface="+mn-ea"/>
              <a:cs typeface="+mn-cs"/>
            </a:rPr>
            <a:t>for leased assets</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are comprised of two sub elements: lease annual rent to lessor and lease annual operating and maintenance costs.  Agencies provide full year costs.</a:t>
          </a:r>
          <a:endParaRPr lang="en-US" sz="1100">
            <a:effectLst/>
          </a:endParaRPr>
        </a:p>
        <a:p>
          <a:r>
            <a:rPr lang="en-US" sz="1100" b="1">
              <a:solidFill>
                <a:schemeClr val="dk1"/>
              </a:solidFill>
              <a:effectLst/>
              <a:latin typeface="+mn-lt"/>
              <a:ea typeface="+mn-ea"/>
              <a:cs typeface="+mn-cs"/>
            </a:rPr>
            <a:t>Lease annual rent to lessor</a:t>
          </a:r>
          <a:r>
            <a:rPr lang="en-US" sz="1100">
              <a:solidFill>
                <a:schemeClr val="dk1"/>
              </a:solidFill>
              <a:effectLst/>
              <a:latin typeface="+mn-lt"/>
              <a:ea typeface="+mn-ea"/>
              <a:cs typeface="+mn-cs"/>
            </a:rPr>
            <a:t> – The net rent to the lessor.  This is the fully serviced rental to the lessor minus the annual operating and maintenance costs.</a:t>
          </a:r>
          <a:endParaRPr lang="en-US" sz="1100">
            <a:effectLst/>
          </a:endParaRPr>
        </a:p>
        <a:p>
          <a:r>
            <a:rPr lang="en-US" sz="1100" b="1">
              <a:solidFill>
                <a:schemeClr val="dk1"/>
              </a:solidFill>
              <a:effectLst/>
              <a:latin typeface="+mn-lt"/>
              <a:ea typeface="+mn-ea"/>
              <a:cs typeface="+mn-cs"/>
            </a:rPr>
            <a:t>Lease annual operating and maintenance costs</a:t>
          </a:r>
          <a:r>
            <a:rPr lang="en-US" sz="1100">
              <a:solidFill>
                <a:schemeClr val="dk1"/>
              </a:solidFill>
              <a:effectLst/>
              <a:latin typeface="+mn-lt"/>
              <a:ea typeface="+mn-ea"/>
              <a:cs typeface="+mn-cs"/>
            </a:rPr>
            <a:t> – The reoccurring maintenance and repair costs including: utilities (includes plant operation and purchase of energy);  cleaning and/or janitorial costs (includes pest control, refuse collection, and disposal</a:t>
          </a:r>
          <a:r>
            <a:rPr lang="en-US" sz="1100" baseline="0">
              <a:solidFill>
                <a:schemeClr val="dk1"/>
              </a:solidFill>
              <a:effectLst/>
              <a:latin typeface="+mn-lt"/>
              <a:ea typeface="+mn-ea"/>
              <a:cs typeface="+mn-cs"/>
            </a:rPr>
            <a:t>, including </a:t>
          </a:r>
          <a:r>
            <a:rPr lang="en-US" sz="1100">
              <a:solidFill>
                <a:schemeClr val="dk1"/>
              </a:solidFill>
              <a:effectLst/>
              <a:latin typeface="+mn-lt"/>
              <a:ea typeface="+mn-ea"/>
              <a:cs typeface="+mn-cs"/>
            </a:rPr>
            <a:t>recycling operations); roads/grounds expenses (includes grounds maintenance, landscaping, and snow and ice removal from roads, piers, and airfields).</a:t>
          </a:r>
          <a:endParaRPr lang="en-US" sz="1100">
            <a:effectLst/>
          </a:endParaRPr>
        </a:p>
        <a:p>
          <a:pPr lvl="0"/>
          <a:endParaRPr lang="en-US" sz="500" baseline="0">
            <a:solidFill>
              <a:schemeClr val="dk1"/>
            </a:solidFill>
            <a:latin typeface="+mn-lt"/>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57150</xdr:colOff>
      <xdr:row>15</xdr:row>
      <xdr:rowOff>38098</xdr:rowOff>
    </xdr:from>
    <xdr:to>
      <xdr:col>6</xdr:col>
      <xdr:colOff>428625</xdr:colOff>
      <xdr:row>41</xdr:row>
      <xdr:rowOff>133350</xdr:rowOff>
    </xdr:to>
    <xdr:sp macro="" textlink="">
      <xdr:nvSpPr>
        <xdr:cNvPr id="2" name="TextBox 1"/>
        <xdr:cNvSpPr txBox="1"/>
      </xdr:nvSpPr>
      <xdr:spPr>
        <a:xfrm>
          <a:off x="57150" y="2895598"/>
          <a:ext cx="7581900" cy="4305302"/>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 and Examples</a:t>
          </a:r>
        </a:p>
        <a:p>
          <a:endParaRPr lang="en-US" sz="600" baseline="0"/>
        </a:p>
        <a:p>
          <a:r>
            <a:rPr lang="en-US" sz="1100" b="1" baseline="0">
              <a:solidFill>
                <a:schemeClr val="dk1"/>
              </a:solidFill>
              <a:latin typeface="+mn-lt"/>
              <a:ea typeface="+mn-ea"/>
              <a:cs typeface="+mn-cs"/>
            </a:rPr>
            <a:t>The reporting of utilization is only required for the following buildings real property usage categories: </a:t>
          </a:r>
          <a:r>
            <a:rPr lang="en-US" sz="1100" b="0" baseline="0">
              <a:solidFill>
                <a:schemeClr val="dk1"/>
              </a:solidFill>
              <a:latin typeface="+mn-lt"/>
              <a:ea typeface="+mn-ea"/>
              <a:cs typeface="+mn-cs"/>
            </a:rPr>
            <a:t>o</a:t>
          </a:r>
          <a:r>
            <a:rPr lang="en-US" sz="1100" baseline="0">
              <a:solidFill>
                <a:schemeClr val="dk1"/>
              </a:solidFill>
              <a:latin typeface="+mn-lt"/>
              <a:ea typeface="+mn-ea"/>
              <a:cs typeface="+mn-cs"/>
            </a:rPr>
            <a:t>ffice, laboratories, hospital, warehouse, family housing, dormitories, and barracks</a:t>
          </a:r>
        </a:p>
        <a:p>
          <a:endParaRPr lang="en-US" sz="1100" baseline="0">
            <a:solidFill>
              <a:schemeClr val="dk1"/>
            </a:solidFill>
            <a:latin typeface="+mn-lt"/>
            <a:ea typeface="+mn-ea"/>
            <a:cs typeface="+mn-cs"/>
          </a:endParaRPr>
        </a:p>
        <a:p>
          <a:r>
            <a:rPr lang="en-US" sz="1100" b="1" baseline="0">
              <a:solidFill>
                <a:schemeClr val="dk1"/>
              </a:solidFill>
              <a:latin typeface="+mn-lt"/>
              <a:ea typeface="+mn-ea"/>
              <a:cs typeface="+mn-cs"/>
            </a:rPr>
            <a:t>Real Property Use:  </a:t>
          </a:r>
          <a:r>
            <a:rPr lang="en-US" sz="1100" baseline="0">
              <a:solidFill>
                <a:schemeClr val="dk1"/>
              </a:solidFill>
              <a:latin typeface="+mn-lt"/>
              <a:ea typeface="+mn-ea"/>
              <a:cs typeface="+mn-cs"/>
            </a:rPr>
            <a:t>Indicates the asset’s predominant use.</a:t>
          </a:r>
          <a:endParaRPr lang="en-US" sz="1100"/>
        </a:p>
        <a:p>
          <a:pPr fontAlgn="base"/>
          <a:endParaRPr lang="en-US" sz="1100" baseline="0">
            <a:solidFill>
              <a:schemeClr val="dk1"/>
            </a:solidFill>
            <a:latin typeface="+mn-lt"/>
            <a:ea typeface="+mn-ea"/>
            <a:cs typeface="+mn-cs"/>
          </a:endParaRPr>
        </a:p>
        <a:p>
          <a:pPr lvl="1" fontAlgn="base"/>
          <a:r>
            <a:rPr lang="en-US" sz="1100" b="1">
              <a:solidFill>
                <a:schemeClr val="dk1"/>
              </a:solidFill>
              <a:latin typeface="+mn-lt"/>
              <a:ea typeface="+mn-ea"/>
              <a:cs typeface="+mn-cs"/>
            </a:rPr>
            <a:t>Predominant Use</a:t>
          </a:r>
          <a:r>
            <a:rPr lang="en-US" sz="1100">
              <a:solidFill>
                <a:schemeClr val="dk1"/>
              </a:solidFill>
              <a:latin typeface="+mn-lt"/>
              <a:ea typeface="+mn-ea"/>
              <a:cs typeface="+mn-cs"/>
            </a:rPr>
            <a:t> means the greatest use of the real property asset (land, building, or structure). For example, buildings used primarily for office purposes are classified as “office,” even though certain portions of them may be used for storage or research. </a:t>
          </a:r>
        </a:p>
        <a:p>
          <a:pPr lvl="0" fontAlgn="base"/>
          <a:endParaRPr lang="en-US" sz="1100" baseline="0">
            <a:solidFill>
              <a:schemeClr val="dk1"/>
            </a:solidFill>
            <a:latin typeface="+mn-lt"/>
            <a:ea typeface="+mn-ea"/>
            <a:cs typeface="+mn-cs"/>
          </a:endParaRPr>
        </a:p>
        <a:p>
          <a:r>
            <a:rPr lang="en-US" sz="1100" b="1">
              <a:solidFill>
                <a:sysClr val="windowText" lastClr="000000"/>
              </a:solidFill>
              <a:latin typeface="+mn-lt"/>
              <a:ea typeface="+mn-ea"/>
              <a:cs typeface="+mn-cs"/>
            </a:rPr>
            <a:t>Agencies must report utilization in terms of unutilized (5), underutilized (7), or utilized (6) based on the statutory definitions provided below.</a:t>
          </a:r>
        </a:p>
        <a:p>
          <a:endParaRPr lang="en-US" sz="1100" b="1">
            <a:solidFill>
              <a:sysClr val="windowText" lastClr="000000"/>
            </a:solidFill>
            <a:latin typeface="+mn-lt"/>
            <a:ea typeface="+mn-ea"/>
            <a:cs typeface="+mn-cs"/>
          </a:endParaRPr>
        </a:p>
        <a:p>
          <a:r>
            <a:rPr lang="en-US" sz="1100" i="0">
              <a:solidFill>
                <a:sysClr val="windowText" lastClr="000000"/>
              </a:solidFill>
              <a:latin typeface="+mn-lt"/>
              <a:ea typeface="+mn-ea"/>
              <a:cs typeface="+mn-cs"/>
            </a:rPr>
            <a:t>Per the McKinney Vento Homeless Assistance Act </a:t>
          </a:r>
          <a:r>
            <a:rPr lang="en-US" sz="1100" b="1" i="0">
              <a:solidFill>
                <a:sysClr val="windowText" lastClr="000000"/>
              </a:solidFill>
              <a:latin typeface="+mn-lt"/>
              <a:ea typeface="+mn-ea"/>
              <a:cs typeface="+mn-cs"/>
            </a:rPr>
            <a:t>{FMR 102-75.1160 – 102-75.1290}</a:t>
          </a:r>
          <a:r>
            <a:rPr lang="en-US" sz="1100" i="0">
              <a:solidFill>
                <a:sysClr val="windowText" lastClr="000000"/>
              </a:solidFill>
              <a:latin typeface="+mn-lt"/>
              <a:ea typeface="+mn-ea"/>
              <a:cs typeface="+mn-cs"/>
            </a:rPr>
            <a:t>, Federal agencies are required to report to HUD information concerning their unutilized, underutilized</a:t>
          </a:r>
          <a:r>
            <a:rPr lang="en-US" sz="1100" i="0">
              <a:solidFill>
                <a:schemeClr val="dk1"/>
              </a:solidFill>
              <a:latin typeface="+mn-lt"/>
              <a:ea typeface="+mn-ea"/>
              <a:cs typeface="+mn-cs"/>
            </a:rPr>
            <a:t>, excess and surplus properties.  </a:t>
          </a:r>
          <a:endParaRPr lang="en-US" sz="1100" i="1">
            <a:solidFill>
              <a:schemeClr val="dk1"/>
            </a:solidFill>
            <a:latin typeface="+mn-lt"/>
            <a:ea typeface="+mn-ea"/>
            <a:cs typeface="+mn-cs"/>
          </a:endParaRPr>
        </a:p>
        <a:p>
          <a:r>
            <a:rPr lang="en-US" sz="1100" i="0">
              <a:solidFill>
                <a:schemeClr val="dk1"/>
              </a:solidFill>
              <a:latin typeface="+mn-lt"/>
              <a:ea typeface="+mn-ea"/>
              <a:cs typeface="+mn-cs"/>
            </a:rPr>
            <a:t> </a:t>
          </a:r>
          <a:endParaRPr lang="en-US" sz="1100" i="1">
            <a:solidFill>
              <a:schemeClr val="dk1"/>
            </a:solidFill>
            <a:latin typeface="+mn-lt"/>
            <a:ea typeface="+mn-ea"/>
            <a:cs typeface="+mn-cs"/>
          </a:endParaRPr>
        </a:p>
        <a:p>
          <a:r>
            <a:rPr lang="en-US" sz="1100" b="1"/>
            <a:t>Unutilized </a:t>
          </a:r>
          <a:r>
            <a:rPr lang="en-US" sz="1100"/>
            <a:t>property means an entire property or portion thereof, with or without improvements, not occupied for current program purposes for the accountable Executive agency or occupied in caretaker status only.” 41 C.F.R. § 102-75.1160; accord 45 C.F.R. § 12a.1; 24 C.F.R. § 581.1. </a:t>
          </a:r>
          <a:r>
            <a:rPr lang="en-US" sz="1100">
              <a:solidFill>
                <a:schemeClr val="dk1"/>
              </a:solidFill>
              <a:latin typeface="+mn-lt"/>
              <a:ea typeface="+mn-ea"/>
              <a:cs typeface="+mn-cs"/>
            </a:rPr>
            <a:t> </a:t>
          </a:r>
        </a:p>
        <a:p>
          <a:pPr lvl="0"/>
          <a:endParaRPr lang="en-US" sz="1100" b="1">
            <a:solidFill>
              <a:schemeClr val="dk1"/>
            </a:solidFill>
            <a:latin typeface="+mn-lt"/>
            <a:ea typeface="+mn-ea"/>
            <a:cs typeface="+mn-cs"/>
          </a:endParaRPr>
        </a:p>
        <a:p>
          <a:pPr lvl="0"/>
          <a:r>
            <a:rPr lang="en-US" sz="1100" b="1">
              <a:solidFill>
                <a:schemeClr val="dk1"/>
              </a:solidFill>
              <a:latin typeface="+mn-lt"/>
              <a:ea typeface="+mn-ea"/>
              <a:cs typeface="+mn-cs"/>
            </a:rPr>
            <a:t>Underutilized</a:t>
          </a:r>
          <a:r>
            <a:rPr lang="en-US" sz="1100">
              <a:solidFill>
                <a:schemeClr val="dk1"/>
              </a:solidFill>
              <a:latin typeface="+mn-lt"/>
              <a:ea typeface="+mn-ea"/>
              <a:cs typeface="+mn-cs"/>
            </a:rPr>
            <a:t> means an entire property or portion thereof, with or without improvements, which is used only at irregular periods or intermittently by the accountable landholding agency for current program purposes of that agency, or which is used for current program purposes that can be satisfied with only a portion of the property.” 41 C.F.R. § 102-75.1160; accord 45 C.F.R. § 12a.1; 24 C.F.R. § 581.1.</a:t>
          </a:r>
        </a:p>
        <a:p>
          <a:r>
            <a:rPr lang="en-US" sz="1100">
              <a:solidFill>
                <a:schemeClr val="dk1"/>
              </a:solidFill>
              <a:latin typeface="+mn-lt"/>
              <a:ea typeface="+mn-ea"/>
              <a:cs typeface="+mn-cs"/>
            </a:rPr>
            <a:t> </a:t>
          </a:r>
        </a:p>
        <a:p>
          <a:pPr lvl="0"/>
          <a:r>
            <a:rPr lang="en-US" sz="1100" b="1">
              <a:solidFill>
                <a:schemeClr val="dk1"/>
              </a:solidFill>
              <a:latin typeface="+mn-lt"/>
              <a:ea typeface="+mn-ea"/>
              <a:cs typeface="+mn-cs"/>
            </a:rPr>
            <a:t>Utilized </a:t>
          </a:r>
          <a:r>
            <a:rPr lang="en-US" sz="1100">
              <a:solidFill>
                <a:schemeClr val="dk1"/>
              </a:solidFill>
              <a:latin typeface="+mn-lt"/>
              <a:ea typeface="+mn-ea"/>
              <a:cs typeface="+mn-cs"/>
            </a:rPr>
            <a:t>means anything that is not defined as “unutilized” or “underutilized”.</a:t>
          </a:r>
        </a:p>
        <a:p>
          <a:pPr lvl="0" fontAlgn="base"/>
          <a:endParaRPr lang="en-US" sz="1050" baseline="0">
            <a:solidFill>
              <a:schemeClr val="dk1"/>
            </a:solidFill>
            <a:latin typeface="+mn-lt"/>
            <a:ea typeface="+mn-ea"/>
            <a:cs typeface="+mn-cs"/>
          </a:endParaRPr>
        </a:p>
      </xdr:txBody>
    </xdr:sp>
    <xdr:clientData/>
  </xdr:twoCellAnchor>
  <xdr:twoCellAnchor>
    <xdr:from>
      <xdr:col>0</xdr:col>
      <xdr:colOff>47625</xdr:colOff>
      <xdr:row>42</xdr:row>
      <xdr:rowOff>28576</xdr:rowOff>
    </xdr:from>
    <xdr:to>
      <xdr:col>6</xdr:col>
      <xdr:colOff>428625</xdr:colOff>
      <xdr:row>66</xdr:row>
      <xdr:rowOff>66675</xdr:rowOff>
    </xdr:to>
    <xdr:sp macro="" textlink="">
      <xdr:nvSpPr>
        <xdr:cNvPr id="3" name="TextBox 2"/>
        <xdr:cNvSpPr txBox="1"/>
      </xdr:nvSpPr>
      <xdr:spPr>
        <a:xfrm>
          <a:off x="47625" y="7258051"/>
          <a:ext cx="7591425" cy="3924299"/>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i="0">
              <a:solidFill>
                <a:schemeClr val="dk1"/>
              </a:solidFill>
              <a:effectLst/>
              <a:latin typeface="+mn-lt"/>
              <a:ea typeface="+mn-ea"/>
              <a:cs typeface="+mn-cs"/>
            </a:rPr>
            <a:t>Reporting Statement from the</a:t>
          </a:r>
          <a:r>
            <a:rPr lang="en-US" sz="1100" b="1" i="0" baseline="0">
              <a:solidFill>
                <a:schemeClr val="dk1"/>
              </a:solidFill>
              <a:effectLst/>
              <a:latin typeface="+mn-lt"/>
              <a:ea typeface="+mn-ea"/>
              <a:cs typeface="+mn-cs"/>
            </a:rPr>
            <a:t> General Services Administration</a:t>
          </a:r>
          <a:endParaRPr lang="en-US" sz="1100" b="1" i="0">
            <a:solidFill>
              <a:schemeClr val="dk1"/>
            </a:solidFill>
            <a:effectLst/>
            <a:latin typeface="+mn-lt"/>
            <a:ea typeface="+mn-ea"/>
            <a:cs typeface="+mn-cs"/>
          </a:endParaRPr>
        </a:p>
        <a:p>
          <a:endParaRPr lang="en-US" sz="1100" b="1">
            <a:solidFill>
              <a:schemeClr val="dk1"/>
            </a:solidFill>
            <a:latin typeface="+mn-lt"/>
            <a:ea typeface="+mn-ea"/>
            <a:cs typeface="+mn-cs"/>
          </a:endParaRPr>
        </a:p>
        <a:p>
          <a:r>
            <a:rPr lang="en-US" sz="1100">
              <a:solidFill>
                <a:schemeClr val="dk1"/>
              </a:solidFill>
              <a:latin typeface="+mn-lt"/>
              <a:ea typeface="+mn-ea"/>
              <a:cs typeface="+mn-cs"/>
            </a:rPr>
            <a:t>GSA has a unique mission as both landholding agency and the provider of space for other federal agencies.  This mission influences the reporting of GSA’s inventory especially for the status and utilization data elements.  </a:t>
          </a:r>
        </a:p>
        <a:p>
          <a:r>
            <a:rPr lang="en-US" sz="1100">
              <a:solidFill>
                <a:schemeClr val="dk1"/>
              </a:solidFill>
              <a:latin typeface="+mn-lt"/>
              <a:ea typeface="+mn-ea"/>
              <a:cs typeface="+mn-cs"/>
            </a:rPr>
            <a:t> </a:t>
          </a:r>
        </a:p>
        <a:p>
          <a:r>
            <a:rPr lang="en-US" sz="1100">
              <a:solidFill>
                <a:schemeClr val="dk1"/>
              </a:solidFill>
              <a:latin typeface="+mn-lt"/>
              <a:ea typeface="+mn-ea"/>
              <a:cs typeface="+mn-cs"/>
            </a:rPr>
            <a:t>GSA typically reports the status of assets as either active or excess. Specifically, assets in our inventory that are needed to meet the space needs of our tenant agencies are labeled as active, and once an asset is determined to be no longer needed to support our mission, does the status change to excess.  We are reassessing our use of the status data element categories to better address the status of assets completely vacant without a viable asset strategy or a defined customer need.</a:t>
          </a:r>
        </a:p>
        <a:p>
          <a:r>
            <a:rPr lang="en-US" sz="1100">
              <a:solidFill>
                <a:schemeClr val="dk1"/>
              </a:solidFill>
              <a:latin typeface="+mn-lt"/>
              <a:ea typeface="+mn-ea"/>
              <a:cs typeface="+mn-cs"/>
            </a:rPr>
            <a:t> </a:t>
          </a:r>
        </a:p>
        <a:p>
          <a:r>
            <a:rPr lang="en-US" sz="1100">
              <a:solidFill>
                <a:schemeClr val="dk1"/>
              </a:solidFill>
              <a:latin typeface="+mn-lt"/>
              <a:ea typeface="+mn-ea"/>
              <a:cs typeface="+mn-cs"/>
            </a:rPr>
            <a:t>GSA reports assets as unutilized or underutilized based upon the statutory definitions per the McKinney Vento Act.  GSA's role in the reporting of properties to the Office of Housing and Urban Development (HUD) is rather unique in that we are both a landholding agency as well as the primary disposal agent for real property across the Federal Government.  Given this dual role, GSA-held properties are reported to HUD as they are submitted for disposal, at which point they are excess.  As a provider of space to other Federal agencies, properties held by GSA are sometimes vacant or partially vacant as tenant agencies' housing needs fluctuate with expansion and contraction.  As this fluctuation occurs, GSA updates the inventory data for these properties in order to assist in fully optimizing the asset; therefore, properties that temporarily contain vacant space as a result of fluctuating tenant needs are nonetheless still meeting GSA's mission needs in that the available space is needed to provide space for federal tenants. Consequently, these instances of intermittently unoccupied space are not considered to be "unutilized" or "underutilized" and therefore are not reported to HUD as such.  When assets are determined to no longer meet the needs of federal tenants, they are reported excess to the Office of Real Property Utilization and Disposal and reported in the FRPP accordingly.   </a:t>
          </a:r>
        </a:p>
        <a:p>
          <a:endParaRPr lang="en-US" sz="1100"/>
        </a:p>
      </xdr:txBody>
    </xdr:sp>
    <xdr:clientData/>
  </xdr:twoCellAnchor>
</xdr:wsDr>
</file>

<file path=xl/tables/table1.xml><?xml version="1.0" encoding="utf-8"?>
<table xmlns="http://schemas.openxmlformats.org/spreadsheetml/2006/main" id="22" name="Table22" displayName="Table22" ref="A3:G6" totalsRowShown="0" headerRowDxfId="197" dataDxfId="195" headerRowBorderDxfId="196" tableBorderDxfId="194">
  <tableColumns count="7">
    <tableColumn id="1" name="Fiscal Year" dataDxfId="193" totalsRowDxfId="192"/>
    <tableColumn id="2" name="Owned Annual Operating Costs**" dataDxfId="191" totalsRowDxfId="190" dataCellStyle="Currency"/>
    <tableColumn id="3" name="Owned Square Feet**" dataDxfId="189" totalsRowDxfId="188" dataCellStyle="Comma"/>
    <tableColumn id="4" name="Owned Annual Operating Costs/ Square Feet**" dataDxfId="187" totalsRowDxfId="186" dataCellStyle="Currency"/>
    <tableColumn id="5" name="Leased Annual Costs***" dataDxfId="185" totalsRowDxfId="184" dataCellStyle="Currency"/>
    <tableColumn id="6" name="Leased Square Feet" dataDxfId="183" totalsRowDxfId="182" dataCellStyle="Comma"/>
    <tableColumn id="7" name=" Leased Annual Costs/ Square Feet***" dataDxfId="181" totalsRowDxfId="180" dataCellStyle="Currency"/>
  </tableColumns>
  <tableStyleInfo name="TableStyleLight16" showFirstColumn="0" showLastColumn="0" showRowStripes="1" showColumnStripes="0"/>
</table>
</file>

<file path=xl/tables/table10.xml><?xml version="1.0" encoding="utf-8"?>
<table xmlns="http://schemas.openxmlformats.org/spreadsheetml/2006/main" id="3" name="Table3" displayName="Table3" ref="A3:E26" totalsRowShown="0" headerRowDxfId="99" dataDxfId="97" headerRowBorderDxfId="98" tableBorderDxfId="96">
  <tableColumns count="5">
    <tableColumn id="1" name="Real Property Use" dataDxfId="95"/>
    <tableColumn id="2" name="Number of Owned Structures*" dataDxfId="94"/>
    <tableColumn id="3" name="Owned Annual Operating Costs*" dataDxfId="93"/>
    <tableColumn id="4" name="Number of Leased Structures" dataDxfId="92"/>
    <tableColumn id="5" name="Lease Annual Costs**" dataDxfId="91" dataCellStyle="Comma"/>
  </tableColumns>
  <tableStyleInfo name="TableStyleLight16" showFirstColumn="0" showLastColumn="0" showRowStripes="1" showColumnStripes="0"/>
</table>
</file>

<file path=xl/tables/table11.xml><?xml version="1.0" encoding="utf-8"?>
<table xmlns="http://schemas.openxmlformats.org/spreadsheetml/2006/main" id="4" name="Table4" displayName="Table4" ref="A3:E25" totalsRowShown="0" headerRowDxfId="90" dataDxfId="88" headerRowBorderDxfId="89" tableBorderDxfId="87">
  <sortState ref="A4:E26">
    <sortCondition ref="A4:A26"/>
  </sortState>
  <tableColumns count="5">
    <tableColumn id="1" name="Department or Agency" dataDxfId="86"/>
    <tableColumn id="2" name=" Owned Acres**" dataDxfId="85"/>
    <tableColumn id="3" name="Owned Annual Operating Costs**" dataDxfId="84"/>
    <tableColumn id="4" name=" Leased Acres" dataDxfId="83"/>
    <tableColumn id="5" name="Leased Annual Operating Costs*" dataDxfId="82"/>
  </tableColumns>
  <tableStyleInfo name="TableStyleLight16" showFirstColumn="0" showLastColumn="0" showRowStripes="1" showColumnStripes="0"/>
</table>
</file>

<file path=xl/tables/table12.xml><?xml version="1.0" encoding="utf-8"?>
<table xmlns="http://schemas.openxmlformats.org/spreadsheetml/2006/main" id="5" name="Table5" displayName="Table5" ref="A3:D56" totalsRowShown="0" headerRowDxfId="81" dataDxfId="79" headerRowBorderDxfId="80" tableBorderDxfId="78">
  <tableColumns count="4">
    <tableColumn id="1" name="State" dataDxfId="77"/>
    <tableColumn id="2" name="Owned Acres*" dataDxfId="76" dataCellStyle="Comma"/>
    <tableColumn id="3" name="Leased Acres" dataDxfId="75" dataCellStyle="Comma"/>
    <tableColumn id="4" name="Total Acres" dataDxfId="74" dataCellStyle="Comma"/>
  </tableColumns>
  <tableStyleInfo name="TableStyleLight16" showFirstColumn="0" showLastColumn="0" showRowStripes="1" showColumnStripes="0"/>
</table>
</file>

<file path=xl/tables/table13.xml><?xml version="1.0" encoding="utf-8"?>
<table xmlns="http://schemas.openxmlformats.org/spreadsheetml/2006/main" id="6" name="Table6" displayName="Table6" ref="A3:E25" totalsRowShown="0" headerRowDxfId="73" dataDxfId="71" headerRowBorderDxfId="72" tableBorderDxfId="70">
  <sortState ref="A4:E24">
    <sortCondition ref="A4:A24"/>
  </sortState>
  <tableColumns count="5">
    <tableColumn id="1" name="Department or Agency" dataDxfId="69"/>
    <tableColumn id="2" name="Number of Disposed Buildings" dataDxfId="68"/>
    <tableColumn id="3" name="Number of Disposed Land Assets" dataDxfId="67"/>
    <tableColumn id="4" name="Number of Disposed Structures" dataDxfId="66"/>
    <tableColumn id="5" name="Total Number of Disposed Assets" dataDxfId="65"/>
  </tableColumns>
  <tableStyleInfo name="TableStyleLight16" showFirstColumn="0" showLastColumn="0" showRowStripes="1" showColumnStripes="0"/>
</table>
</file>

<file path=xl/tables/table14.xml><?xml version="1.0" encoding="utf-8"?>
<table xmlns="http://schemas.openxmlformats.org/spreadsheetml/2006/main" id="7" name="Table7" displayName="Table7" ref="A3:F20" totalsRowShown="0" headerRowDxfId="64" headerRowBorderDxfId="63" tableBorderDxfId="62" headerRowCellStyle="Comma">
  <tableColumns count="6">
    <tableColumn id="1" name="Disposition Method" dataDxfId="61" dataCellStyle="Comma"/>
    <tableColumn id="2" name="Number of Buildings" dataDxfId="60" dataCellStyle="Comma"/>
    <tableColumn id="3" name="Square Feet" dataDxfId="59" dataCellStyle="Comma"/>
    <tableColumn id="4" name="Actual Sales Price" dataDxfId="58" dataCellStyle="Comma"/>
    <tableColumn id="5" name="FY 2015 Owned Annual Operating Costs" dataDxfId="57" dataCellStyle="Comma"/>
    <tableColumn id="6" name="FY 2015 Leased Annual Costs" dataDxfId="56" dataCellStyle="Comma"/>
  </tableColumns>
  <tableStyleInfo name="TableStyleLight16" showFirstColumn="0" showLastColumn="0" showRowStripes="1" showColumnStripes="0"/>
</table>
</file>

<file path=xl/tables/table15.xml><?xml version="1.0" encoding="utf-8"?>
<table xmlns="http://schemas.openxmlformats.org/spreadsheetml/2006/main" id="19" name="Table23" displayName="Table23" ref="A3:E18" totalsRowShown="0" headerRowDxfId="55" dataDxfId="53" headerRowBorderDxfId="54" tableBorderDxfId="52" headerRowCellStyle="Comma" dataCellStyle="Comma">
  <tableColumns count="5">
    <tableColumn id="1" name="Disposition Method" dataDxfId="51" dataCellStyle="Comma"/>
    <tableColumn id="2" name="Number of Structures" dataDxfId="50" dataCellStyle="Comma"/>
    <tableColumn id="3" name="Actual Sales Price"/>
    <tableColumn id="4" name="FY 2015 Owned Annual Operating Costs" dataDxfId="49" dataCellStyle="Comma"/>
    <tableColumn id="5" name="FY 2015 Leased Annual Costs" dataDxfId="48" dataCellStyle="Comma"/>
  </tableColumns>
  <tableStyleInfo name="TableStyleLight16" showFirstColumn="0" showLastColumn="0" showRowStripes="1" showColumnStripes="0"/>
</table>
</file>

<file path=xl/tables/table16.xml><?xml version="1.0" encoding="utf-8"?>
<table xmlns="http://schemas.openxmlformats.org/spreadsheetml/2006/main" id="20" name="Table24" displayName="Table24" ref="A3:F15" totalsRowShown="0" headerRowDxfId="47" dataDxfId="45" headerRowBorderDxfId="46" headerRowCellStyle="Comma" dataCellStyle="Comma">
  <tableColumns count="6">
    <tableColumn id="1" name="Disposition Method" dataDxfId="44" dataCellStyle="Comma"/>
    <tableColumn id="2" name="Number of Land Parcels" dataDxfId="43" dataCellStyle="Comma"/>
    <tableColumn id="3" name="Acres" dataDxfId="42" dataCellStyle="Comma"/>
    <tableColumn id="4" name="Actual Sales Price"/>
    <tableColumn id="5" name="FY 2015 Owned Annual Operating Costs" dataDxfId="41" dataCellStyle="Comma"/>
    <tableColumn id="6" name="FY 2015 Leased Annual Costs" dataDxfId="40" dataCellStyle="Comma"/>
  </tableColumns>
  <tableStyleInfo name="TableStyleLight16" showFirstColumn="0" showLastColumn="0" showRowStripes="1" showColumnStripes="0"/>
</table>
</file>

<file path=xl/tables/table17.xml><?xml version="1.0" encoding="utf-8"?>
<table xmlns="http://schemas.openxmlformats.org/spreadsheetml/2006/main" id="8" name="Table18" displayName="Table18" ref="A4:E10" totalsRowShown="0" headerRowDxfId="39" dataDxfId="37" headerRowBorderDxfId="38">
  <tableColumns count="5">
    <tableColumn id="1" name="Historical Status" dataDxfId="36"/>
    <tableColumn id="2" name="Building" dataDxfId="35"/>
    <tableColumn id="3" name="Land" dataDxfId="34"/>
    <tableColumn id="4" name="Structure" dataDxfId="33"/>
    <tableColumn id="5" name="Total" dataDxfId="32"/>
  </tableColumns>
  <tableStyleInfo name="TableStyleLight16" showFirstColumn="0" showLastColumn="0" showRowStripes="1" showColumnStripes="0"/>
</table>
</file>

<file path=xl/tables/table18.xml><?xml version="1.0" encoding="utf-8"?>
<table xmlns="http://schemas.openxmlformats.org/spreadsheetml/2006/main" id="14" name="Table19" displayName="Table19" ref="A4:D57" totalsRowShown="0" headerRowDxfId="31" dataDxfId="29" headerRowBorderDxfId="30">
  <tableColumns count="4">
    <tableColumn id="1" name="State" dataDxfId="28"/>
    <tableColumn id="2" name="National Historic Landmark (NHL)" dataDxfId="27"/>
    <tableColumn id="3" name="National Register Listed (NRL)" dataDxfId="26"/>
    <tableColumn id="4" name="Total NHL and NRL Assets" dataDxfId="25" dataCellStyle="Comma">
      <calculatedColumnFormula>SUM(Table19[[#This Row],[National Historic Landmark (NHL)]:[National Register Listed (NRL)]])</calculatedColumnFormula>
    </tableColumn>
  </tableColumns>
  <tableStyleInfo name="TableStyleLight16" showFirstColumn="0" showLastColumn="0" showRowStripes="1" showColumnStripes="0"/>
</table>
</file>

<file path=xl/tables/table19.xml><?xml version="1.0" encoding="utf-8"?>
<table xmlns="http://schemas.openxmlformats.org/spreadsheetml/2006/main" id="16" name="Table20" displayName="Table20" ref="A4:G26" totalsRowShown="0" headerRowDxfId="24" dataDxfId="22" headerRowBorderDxfId="23" tableBorderDxfId="21">
  <sortState ref="A4:G27">
    <sortCondition ref="A4:A27"/>
  </sortState>
  <tableColumns count="7">
    <tableColumn id="1" name="Department or Agency" dataDxfId="20"/>
    <tableColumn id="2" name="Evaluated, Not Historic" dataDxfId="19"/>
    <tableColumn id="3" name="National Historic Landmark (NHL)" dataDxfId="18"/>
    <tableColumn id="4" name="National Register Eligible (NRE)" dataDxfId="17"/>
    <tableColumn id="5" name="National Register Listed (NRL)" dataDxfId="16"/>
    <tableColumn id="6" name="Non-contributing element of NHL/NRL district" dataDxfId="15"/>
    <tableColumn id="7" name="Not Evaluated" dataDxfId="14"/>
  </tableColumns>
  <tableStyleInfo name="TableStyleLight16" showFirstColumn="0" showLastColumn="0" showRowStripes="1" showColumnStripes="0"/>
</table>
</file>

<file path=xl/tables/table2.xml><?xml version="1.0" encoding="utf-8"?>
<table xmlns="http://schemas.openxmlformats.org/spreadsheetml/2006/main" id="10" name="Table10" displayName="Table10" ref="A3:G29" totalsRowShown="0" headerRowDxfId="179" dataDxfId="177" headerRowBorderDxfId="178" tableBorderDxfId="176">
  <tableColumns count="7">
    <tableColumn id="1" name="Buildings Real Property Use*" dataDxfId="175"/>
    <tableColumn id="2" name="Owned Square Feet**" dataDxfId="174"/>
    <tableColumn id="3" name="Owned Annual Operating Costs**" dataDxfId="173"/>
    <tableColumn id="4" name="Owned Annual Operating Costs/ Square Feet**" dataDxfId="172"/>
    <tableColumn id="5" name="Leased Square Feet" dataDxfId="171"/>
    <tableColumn id="6" name="Leased Annual Costs***" dataDxfId="170"/>
    <tableColumn id="7" name="Leased Annual Costs/ Square Feet***" dataDxfId="169"/>
  </tableColumns>
  <tableStyleInfo name="TableStyleLight16" showFirstColumn="0" showLastColumn="0" showRowStripes="1" showColumnStripes="0"/>
</table>
</file>

<file path=xl/tables/table20.xml><?xml version="1.0" encoding="utf-8"?>
<table xmlns="http://schemas.openxmlformats.org/spreadsheetml/2006/main" id="17" name="Table21" displayName="Table21" ref="A4:C25" totalsRowShown="0" headerRowDxfId="13" dataDxfId="11" headerRowBorderDxfId="12" tableBorderDxfId="10">
  <sortState ref="A4:E27">
    <sortCondition ref="A4:A27"/>
  </sortState>
  <tableColumns count="3">
    <tableColumn id="1" name="Department or Agency" dataDxfId="9"/>
    <tableColumn id="6" name="FY 2014" dataDxfId="8"/>
    <tableColumn id="4" name="FY 2015" dataDxfId="7"/>
  </tableColumns>
  <tableStyleInfo name="TableStyleLight16" showFirstColumn="0" showLastColumn="0" showRowStripes="1" showColumnStripes="0"/>
</table>
</file>

<file path=xl/tables/table21.xml><?xml version="1.0" encoding="utf-8"?>
<table xmlns="http://schemas.openxmlformats.org/spreadsheetml/2006/main" id="18" name="Table8" displayName="Table8" ref="A4:D11" totalsRowShown="0" headerRowDxfId="6" dataDxfId="5" tableBorderDxfId="4">
  <tableColumns count="4">
    <tableColumn id="1" name="Status" dataDxfId="3"/>
    <tableColumn id="2" name="FY 2013" dataDxfId="2"/>
    <tableColumn id="3" name="FY 2014" dataDxfId="1"/>
    <tableColumn id="4" name="FY 2015" dataDxfId="0"/>
  </tableColumns>
  <tableStyleInfo name="TableStyleLight16" showFirstColumn="0" showLastColumn="0" showRowStripes="1" showColumnStripes="0"/>
</table>
</file>

<file path=xl/tables/table3.xml><?xml version="1.0" encoding="utf-8"?>
<table xmlns="http://schemas.openxmlformats.org/spreadsheetml/2006/main" id="9" name="Table9" displayName="Table9" ref="A3:G28" totalsRowShown="0" headerRowDxfId="168" dataDxfId="166" headerRowBorderDxfId="167" tableBorderDxfId="165">
  <tableColumns count="7">
    <tableColumn id="1" name="Buildings Real Property Use*" dataDxfId="164"/>
    <tableColumn id="2" name="FY 2013 SF**" dataDxfId="163"/>
    <tableColumn id="3" name="FY 2013 AOC***" dataDxfId="162"/>
    <tableColumn id="4" name="FY 2014 SF**" dataDxfId="161"/>
    <tableColumn id="5" name="FY 2014 AOC***" dataDxfId="160"/>
    <tableColumn id="6" name="FY 2015 SF**" dataDxfId="159" dataCellStyle="Comma"/>
    <tableColumn id="7" name="FY 2015 AOC***" dataDxfId="158" dataCellStyle="Comma"/>
  </tableColumns>
  <tableStyleInfo name="TableStyleLight16" showFirstColumn="0" showLastColumn="0" showRowStripes="1" showColumnStripes="0"/>
</table>
</file>

<file path=xl/tables/table4.xml><?xml version="1.0" encoding="utf-8"?>
<table xmlns="http://schemas.openxmlformats.org/spreadsheetml/2006/main" id="11" name="Table11" displayName="Table11" ref="A4:F28" totalsRowShown="0" headerRowDxfId="157" dataDxfId="155" headerRowBorderDxfId="156" tableBorderDxfId="154">
  <sortState ref="A5:E28">
    <sortCondition ref="A5:A28"/>
  </sortState>
  <tableColumns count="6">
    <tableColumn id="1" name="Department or Agency" dataDxfId="153"/>
    <tableColumn id="6" name="FY 2012" dataDxfId="152"/>
    <tableColumn id="2" name="FY 2013" dataDxfId="151"/>
    <tableColumn id="3" name="FY 2014" dataDxfId="150"/>
    <tableColumn id="4" name="FY 2015" dataDxfId="149"/>
    <tableColumn id="5" name="% Change FY 2012 - FY 2015" dataDxfId="148">
      <calculatedColumnFormula>(Table11[[#This Row],[FY 2015]]-Table11[[#This Row],[FY 2012]])/Table11[[#This Row],[FY 2012]]</calculatedColumnFormula>
    </tableColumn>
  </tableColumns>
  <tableStyleInfo name="TableStyleLight16" showFirstColumn="0" showLastColumn="0" showRowStripes="1" showColumnStripes="0"/>
</table>
</file>

<file path=xl/tables/table5.xml><?xml version="1.0" encoding="utf-8"?>
<table xmlns="http://schemas.openxmlformats.org/spreadsheetml/2006/main" id="12" name="Table12" displayName="Table12" ref="A4:F25" totalsRowShown="0" headerRowDxfId="147" dataDxfId="145" headerRowBorderDxfId="146" tableBorderDxfId="144">
  <sortState ref="A5:E28">
    <sortCondition ref="A5:A28"/>
  </sortState>
  <tableColumns count="6">
    <tableColumn id="1" name="Department or Agency" dataDxfId="143"/>
    <tableColumn id="6" name="FY 2012" dataDxfId="142"/>
    <tableColumn id="2" name="FY 2013" dataDxfId="141"/>
    <tableColumn id="3" name="FY 2014" dataDxfId="140"/>
    <tableColumn id="4" name="FY 2015" dataDxfId="139"/>
    <tableColumn id="5" name="% Change FY 2012 - FY 2015" dataDxfId="138"/>
  </tableColumns>
  <tableStyleInfo name="TableStyleLight16" showFirstColumn="0" showLastColumn="0" showRowStripes="1" showColumnStripes="0"/>
</table>
</file>

<file path=xl/tables/table6.xml><?xml version="1.0" encoding="utf-8"?>
<table xmlns="http://schemas.openxmlformats.org/spreadsheetml/2006/main" id="13" name="Table13" displayName="Table13" ref="A3:I26" totalsRowShown="0" headerRowDxfId="137" dataDxfId="135" headerRowBorderDxfId="136" tableBorderDxfId="134">
  <sortState ref="A4:I27">
    <sortCondition ref="A4:A27"/>
  </sortState>
  <tableColumns count="9">
    <tableColumn id="1" name="Department or Agency" dataDxfId="133"/>
    <tableColumn id="2" name=" Number of Owned Buildings**" dataDxfId="132"/>
    <tableColumn id="3" name=" Owned SF** " dataDxfId="131"/>
    <tableColumn id="4" name="Owned Annual Operating Costs** " dataDxfId="130"/>
    <tableColumn id="5" name="Owned Costs/SF" dataDxfId="129">
      <calculatedColumnFormula>D4/C4</calculatedColumnFormula>
    </tableColumn>
    <tableColumn id="6" name="Number of Leased Buildings" dataDxfId="128"/>
    <tableColumn id="7" name="Leased SF" dataDxfId="127"/>
    <tableColumn id="8" name="Leased Annual Costs*" dataDxfId="126"/>
    <tableColumn id="9" name="Leased Costs/ SF*" dataDxfId="125">
      <calculatedColumnFormula>H4/G4</calculatedColumnFormula>
    </tableColumn>
  </tableColumns>
  <tableStyleInfo name="TableStyleLight16" showFirstColumn="0" showLastColumn="0" showRowStripes="1" showColumnStripes="0"/>
</table>
</file>

<file path=xl/tables/table7.xml><?xml version="1.0" encoding="utf-8"?>
<table xmlns="http://schemas.openxmlformats.org/spreadsheetml/2006/main" id="15" name="Table15" displayName="Table15" ref="A4:D11" totalsRowShown="0" headerRowDxfId="124" dataDxfId="122" headerRowBorderDxfId="123" tableBorderDxfId="121">
  <tableColumns count="4">
    <tableColumn id="1" name="Buildings Real Property Use" dataDxfId="120"/>
    <tableColumn id="2" name="Underutilized" dataDxfId="119"/>
    <tableColumn id="3" name="Unutilized" dataDxfId="118"/>
    <tableColumn id="4" name="Utilized" dataDxfId="117"/>
  </tableColumns>
  <tableStyleInfo name="TableStyleLight16" showFirstColumn="0" showLastColumn="0" showRowStripes="1" showColumnStripes="0"/>
</table>
</file>

<file path=xl/tables/table8.xml><?xml version="1.0" encoding="utf-8"?>
<table xmlns="http://schemas.openxmlformats.org/spreadsheetml/2006/main" id="1" name="Table1" displayName="Table1" ref="A3:D56" totalsRowShown="0" headerRowDxfId="116" dataDxfId="114" headerRowBorderDxfId="115" tableBorderDxfId="113">
  <tableColumns count="4">
    <tableColumn id="1" name="State" dataDxfId="112"/>
    <tableColumn id="2" name="Owned SF**" dataDxfId="111"/>
    <tableColumn id="3" name="Leased SF" dataDxfId="110" dataCellStyle="Comma"/>
    <tableColumn id="4" name="Total SF" dataDxfId="109">
      <calculatedColumnFormula>SUM(B4:C4)</calculatedColumnFormula>
    </tableColumn>
  </tableColumns>
  <tableStyleInfo name="TableStyleLight16" showFirstColumn="0" showLastColumn="0" showRowStripes="1" showColumnStripes="0"/>
</table>
</file>

<file path=xl/tables/table9.xml><?xml version="1.0" encoding="utf-8"?>
<table xmlns="http://schemas.openxmlformats.org/spreadsheetml/2006/main" id="2" name="Table2" displayName="Table2" ref="A3:E24" totalsRowShown="0" headerRowDxfId="108" dataDxfId="106" headerRowBorderDxfId="107" tableBorderDxfId="105">
  <sortState ref="A5:E27">
    <sortCondition ref="A5:A27"/>
  </sortState>
  <tableColumns count="5">
    <tableColumn id="1" name="Department or Agency" dataDxfId="104"/>
    <tableColumn id="2" name=" Number of Owned Structures**" dataDxfId="103"/>
    <tableColumn id="3" name="Owned Annual Operating Costs**" dataDxfId="102"/>
    <tableColumn id="4" name="Number of Leased Structures" dataDxfId="101"/>
    <tableColumn id="5" name="Lease Annual Costs*" dataDxfId="100" dataCellStyle="Comma"/>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workbookViewId="0">
      <selection activeCell="G11" sqref="G11"/>
    </sheetView>
  </sheetViews>
  <sheetFormatPr defaultRowHeight="14.25" x14ac:dyDescent="0.2"/>
  <cols>
    <col min="3" max="3" width="93.625" customWidth="1"/>
  </cols>
  <sheetData>
    <row r="1" spans="1:3" s="67" customFormat="1" ht="14.25" customHeight="1" x14ac:dyDescent="0.45">
      <c r="A1" s="527"/>
      <c r="B1" s="528"/>
      <c r="C1" s="529"/>
    </row>
    <row r="2" spans="1:3" s="67" customFormat="1" ht="14.25" customHeight="1" x14ac:dyDescent="0.45">
      <c r="A2" s="530"/>
      <c r="B2" s="531"/>
      <c r="C2" s="532"/>
    </row>
    <row r="3" spans="1:3" s="67" customFormat="1" ht="14.25" customHeight="1" x14ac:dyDescent="0.45">
      <c r="A3" s="530"/>
      <c r="B3" s="531"/>
      <c r="C3" s="532"/>
    </row>
    <row r="4" spans="1:3" s="67" customFormat="1" ht="14.25" customHeight="1" x14ac:dyDescent="0.45">
      <c r="A4" s="530"/>
      <c r="B4" s="531"/>
      <c r="C4" s="532"/>
    </row>
    <row r="5" spans="1:3" s="67" customFormat="1" ht="14.25" customHeight="1" x14ac:dyDescent="0.45">
      <c r="A5" s="530"/>
      <c r="B5" s="531"/>
      <c r="C5" s="532"/>
    </row>
    <row r="6" spans="1:3" s="67" customFormat="1" ht="14.25" customHeight="1" x14ac:dyDescent="0.45">
      <c r="A6" s="530"/>
      <c r="B6" s="531"/>
      <c r="C6" s="532"/>
    </row>
    <row r="7" spans="1:3" s="67" customFormat="1" ht="14.25" customHeight="1" x14ac:dyDescent="0.45">
      <c r="A7" s="530"/>
      <c r="B7" s="531"/>
      <c r="C7" s="532"/>
    </row>
    <row r="8" spans="1:3" s="67" customFormat="1" ht="14.25" customHeight="1" x14ac:dyDescent="0.45">
      <c r="A8" s="530"/>
      <c r="B8" s="531"/>
      <c r="C8" s="532"/>
    </row>
    <row r="9" spans="1:3" s="67" customFormat="1" ht="14.25" customHeight="1" x14ac:dyDescent="0.45">
      <c r="A9" s="530"/>
      <c r="B9" s="531"/>
      <c r="C9" s="532"/>
    </row>
    <row r="10" spans="1:3" s="67" customFormat="1" ht="14.25" customHeight="1" x14ac:dyDescent="0.45">
      <c r="A10" s="530"/>
      <c r="B10" s="531"/>
      <c r="C10" s="532"/>
    </row>
    <row r="11" spans="1:3" s="67" customFormat="1" ht="14.25" customHeight="1" x14ac:dyDescent="0.45">
      <c r="A11" s="518"/>
      <c r="B11" s="519"/>
      <c r="C11" s="520"/>
    </row>
    <row r="12" spans="1:3" s="67" customFormat="1" ht="14.25" customHeight="1" x14ac:dyDescent="0.45">
      <c r="A12" s="518"/>
      <c r="B12" s="519"/>
      <c r="C12" s="520"/>
    </row>
    <row r="13" spans="1:3" s="67" customFormat="1" ht="14.25" customHeight="1" x14ac:dyDescent="0.45">
      <c r="A13" s="68"/>
      <c r="B13" s="69"/>
      <c r="C13" s="70"/>
    </row>
    <row r="14" spans="1:3" s="67" customFormat="1" ht="14.25" customHeight="1" x14ac:dyDescent="0.45">
      <c r="A14" s="68"/>
      <c r="B14" s="69"/>
      <c r="C14" s="70"/>
    </row>
    <row r="15" spans="1:3" s="71" customFormat="1" ht="40.5" customHeight="1" x14ac:dyDescent="0.5">
      <c r="A15" s="512" t="s">
        <v>223</v>
      </c>
      <c r="B15" s="513"/>
      <c r="C15" s="514"/>
    </row>
    <row r="16" spans="1:3" s="67" customFormat="1" ht="14.25" customHeight="1" x14ac:dyDescent="0.45">
      <c r="A16" s="72"/>
      <c r="B16" s="73"/>
      <c r="C16" s="74"/>
    </row>
    <row r="17" spans="1:3" s="75" customFormat="1" ht="42.75" customHeight="1" x14ac:dyDescent="0.35">
      <c r="A17" s="515"/>
      <c r="B17" s="516"/>
      <c r="C17" s="517"/>
    </row>
    <row r="18" spans="1:3" s="67" customFormat="1" ht="14.25" customHeight="1" x14ac:dyDescent="0.2">
      <c r="A18" s="518"/>
      <c r="B18" s="519"/>
      <c r="C18" s="520"/>
    </row>
    <row r="19" spans="1:3" s="67" customFormat="1" ht="14.25" customHeight="1" x14ac:dyDescent="0.2">
      <c r="A19" s="518"/>
      <c r="B19" s="519"/>
      <c r="C19" s="520"/>
    </row>
    <row r="20" spans="1:3" s="67" customFormat="1" ht="14.25" customHeight="1" x14ac:dyDescent="0.2">
      <c r="A20" s="518"/>
      <c r="B20" s="519"/>
      <c r="C20" s="520"/>
    </row>
    <row r="21" spans="1:3" s="67" customFormat="1" ht="30" customHeight="1" x14ac:dyDescent="0.5">
      <c r="A21" s="521"/>
      <c r="B21" s="522"/>
      <c r="C21" s="523"/>
    </row>
    <row r="22" spans="1:3" s="67" customFormat="1" ht="14.25" customHeight="1" x14ac:dyDescent="0.45">
      <c r="A22" s="76"/>
      <c r="B22" s="77"/>
      <c r="C22" s="78"/>
    </row>
    <row r="23" spans="1:3" s="67" customFormat="1" ht="14.25" customHeight="1" x14ac:dyDescent="0.45">
      <c r="A23" s="76"/>
      <c r="B23" s="77"/>
      <c r="C23" s="78"/>
    </row>
    <row r="24" spans="1:3" s="67" customFormat="1" ht="14.25" customHeight="1" x14ac:dyDescent="0.45">
      <c r="A24" s="76"/>
      <c r="B24" s="77"/>
      <c r="C24" s="78"/>
    </row>
    <row r="25" spans="1:3" s="67" customFormat="1" ht="23.25" customHeight="1" x14ac:dyDescent="0.5">
      <c r="A25" s="524"/>
      <c r="B25" s="525"/>
      <c r="C25" s="526"/>
    </row>
    <row r="26" spans="1:3" s="67" customFormat="1" ht="14.25" customHeight="1" x14ac:dyDescent="0.45">
      <c r="A26" s="76"/>
      <c r="B26" s="77"/>
      <c r="C26" s="78"/>
    </row>
    <row r="27" spans="1:3" s="67" customFormat="1" ht="14.25" customHeight="1" x14ac:dyDescent="0.45">
      <c r="A27" s="76"/>
      <c r="B27" s="77"/>
      <c r="C27" s="78"/>
    </row>
    <row r="28" spans="1:3" s="67" customFormat="1" ht="14.25" customHeight="1" x14ac:dyDescent="0.45">
      <c r="A28" s="76"/>
      <c r="B28" s="77"/>
      <c r="C28" s="78"/>
    </row>
    <row r="29" spans="1:3" s="67" customFormat="1" ht="32.25" customHeight="1" thickBot="1" x14ac:dyDescent="0.5">
      <c r="A29" s="79"/>
      <c r="B29" s="80"/>
      <c r="C29" s="81"/>
    </row>
  </sheetData>
  <mergeCells count="17">
    <mergeCell ref="A12:C12"/>
    <mergeCell ref="A1:C1"/>
    <mergeCell ref="A2:C2"/>
    <mergeCell ref="A3:C3"/>
    <mergeCell ref="A4:C4"/>
    <mergeCell ref="A5:C5"/>
    <mergeCell ref="A6:C6"/>
    <mergeCell ref="A7:C7"/>
    <mergeCell ref="A8:C8"/>
    <mergeCell ref="A9:C9"/>
    <mergeCell ref="A10:C10"/>
    <mergeCell ref="A11:C11"/>
    <mergeCell ref="A15:C15"/>
    <mergeCell ref="A17:C17"/>
    <mergeCell ref="A18:C20"/>
    <mergeCell ref="A21:C21"/>
    <mergeCell ref="A25:C2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3"/>
  <sheetViews>
    <sheetView workbookViewId="0">
      <selection activeCell="H25" sqref="H25"/>
    </sheetView>
  </sheetViews>
  <sheetFormatPr defaultRowHeight="12.75" x14ac:dyDescent="0.2"/>
  <cols>
    <col min="1" max="1" width="31.25" style="6" customWidth="1"/>
    <col min="2" max="2" width="14.125" style="6" customWidth="1"/>
    <col min="3" max="4" width="15.625" style="6" customWidth="1"/>
    <col min="5" max="16384" width="9" style="6"/>
  </cols>
  <sheetData>
    <row r="1" spans="1:9" s="88" customFormat="1" ht="18.75" x14ac:dyDescent="0.3">
      <c r="A1" s="251" t="s">
        <v>219</v>
      </c>
    </row>
    <row r="2" spans="1:9" ht="13.5" thickBot="1" x14ac:dyDescent="0.25">
      <c r="A2" s="44"/>
    </row>
    <row r="3" spans="1:9" s="106" customFormat="1" ht="15" customHeight="1" thickBot="1" x14ac:dyDescent="0.3">
      <c r="A3" s="410"/>
      <c r="B3" s="554" t="s">
        <v>56</v>
      </c>
      <c r="C3" s="554"/>
      <c r="D3" s="555"/>
    </row>
    <row r="4" spans="1:9" s="106" customFormat="1" ht="15.75" thickBot="1" x14ac:dyDescent="0.3">
      <c r="A4" s="411" t="s">
        <v>71</v>
      </c>
      <c r="B4" s="252" t="s">
        <v>57</v>
      </c>
      <c r="C4" s="252" t="s">
        <v>58</v>
      </c>
      <c r="D4" s="252" t="s">
        <v>59</v>
      </c>
    </row>
    <row r="5" spans="1:9" s="106" customFormat="1" ht="15" x14ac:dyDescent="0.25">
      <c r="A5" s="412" t="s">
        <v>20</v>
      </c>
      <c r="B5" s="125">
        <v>348</v>
      </c>
      <c r="C5" s="125">
        <v>176</v>
      </c>
      <c r="D5" s="125">
        <v>12808</v>
      </c>
      <c r="F5" s="121"/>
    </row>
    <row r="6" spans="1:9" s="106" customFormat="1" ht="15" x14ac:dyDescent="0.25">
      <c r="A6" s="413" t="s">
        <v>26</v>
      </c>
      <c r="B6" s="125">
        <v>1699</v>
      </c>
      <c r="C6" s="125">
        <v>1423</v>
      </c>
      <c r="D6" s="125">
        <v>21807</v>
      </c>
      <c r="F6" s="121"/>
    </row>
    <row r="7" spans="1:9" s="106" customFormat="1" ht="15" x14ac:dyDescent="0.25">
      <c r="A7" s="413" t="s">
        <v>25</v>
      </c>
      <c r="B7" s="125">
        <v>14</v>
      </c>
      <c r="C7" s="125">
        <v>34</v>
      </c>
      <c r="D7" s="125">
        <v>824</v>
      </c>
      <c r="F7" s="121"/>
    </row>
    <row r="8" spans="1:9" s="106" customFormat="1" ht="15" x14ac:dyDescent="0.25">
      <c r="A8" s="413" t="s">
        <v>23</v>
      </c>
      <c r="B8" s="125">
        <v>385</v>
      </c>
      <c r="C8" s="125">
        <v>284</v>
      </c>
      <c r="D8" s="125">
        <v>9149</v>
      </c>
      <c r="F8" s="121"/>
    </row>
    <row r="9" spans="1:9" s="106" customFormat="1" ht="15" x14ac:dyDescent="0.25">
      <c r="A9" s="413" t="s">
        <v>18</v>
      </c>
      <c r="B9" s="125">
        <v>868</v>
      </c>
      <c r="C9" s="125">
        <v>492</v>
      </c>
      <c r="D9" s="125">
        <v>31387</v>
      </c>
      <c r="F9" s="121"/>
    </row>
    <row r="10" spans="1:9" s="106" customFormat="1" ht="15.75" thickBot="1" x14ac:dyDescent="0.3">
      <c r="A10" s="414" t="s">
        <v>24</v>
      </c>
      <c r="B10" s="125">
        <v>284</v>
      </c>
      <c r="C10" s="125">
        <v>1005</v>
      </c>
      <c r="D10" s="125">
        <v>20743</v>
      </c>
      <c r="F10" s="121"/>
    </row>
    <row r="11" spans="1:9" s="106" customFormat="1" ht="15.75" thickBot="1" x14ac:dyDescent="0.3">
      <c r="A11" s="457" t="s">
        <v>36</v>
      </c>
      <c r="B11" s="254">
        <v>3598</v>
      </c>
      <c r="C11" s="254">
        <v>3414</v>
      </c>
      <c r="D11" s="254">
        <v>96718</v>
      </c>
      <c r="F11" s="121"/>
      <c r="G11" s="122"/>
      <c r="H11" s="122"/>
      <c r="I11" s="122"/>
    </row>
    <row r="12" spans="1:9" s="106" customFormat="1" ht="15" x14ac:dyDescent="0.25"/>
    <row r="13" spans="1:9" s="106" customFormat="1" ht="15" x14ac:dyDescent="0.25">
      <c r="A13" s="119" t="s">
        <v>299</v>
      </c>
    </row>
    <row r="14" spans="1:9" s="505" customFormat="1" ht="14.25" x14ac:dyDescent="0.2">
      <c r="A14" s="504"/>
    </row>
    <row r="15" spans="1:9" s="505" customFormat="1" ht="14.25" x14ac:dyDescent="0.2">
      <c r="A15" s="504"/>
    </row>
    <row r="16" spans="1:9" s="505" customFormat="1" ht="14.25" x14ac:dyDescent="0.2">
      <c r="A16" s="504"/>
    </row>
    <row r="17" spans="1:1" s="505" customFormat="1" ht="14.25" x14ac:dyDescent="0.2">
      <c r="A17" s="504"/>
    </row>
    <row r="18" spans="1:1" s="505" customFormat="1" ht="14.25" x14ac:dyDescent="0.2">
      <c r="A18" s="504"/>
    </row>
    <row r="19" spans="1:1" s="505" customFormat="1" ht="14.25" x14ac:dyDescent="0.2">
      <c r="A19" s="504"/>
    </row>
    <row r="20" spans="1:1" s="505" customFormat="1" ht="14.25" x14ac:dyDescent="0.2">
      <c r="A20" s="504"/>
    </row>
    <row r="21" spans="1:1" s="505" customFormat="1" ht="14.25" x14ac:dyDescent="0.2">
      <c r="A21" s="504"/>
    </row>
    <row r="22" spans="1:1" s="505" customFormat="1" ht="14.25" x14ac:dyDescent="0.2">
      <c r="A22" s="504"/>
    </row>
    <row r="23" spans="1:1" s="505" customFormat="1" ht="14.25" x14ac:dyDescent="0.2">
      <c r="A23" s="504"/>
    </row>
    <row r="24" spans="1:1" s="505" customFormat="1" ht="14.25" x14ac:dyDescent="0.2">
      <c r="A24" s="504"/>
    </row>
    <row r="25" spans="1:1" s="505" customFormat="1" ht="14.25" x14ac:dyDescent="0.2">
      <c r="A25" s="504"/>
    </row>
    <row r="26" spans="1:1" s="505" customFormat="1" ht="14.25" x14ac:dyDescent="0.2">
      <c r="A26" s="504"/>
    </row>
    <row r="27" spans="1:1" s="505" customFormat="1" ht="14.25" x14ac:dyDescent="0.2">
      <c r="A27" s="504"/>
    </row>
    <row r="28" spans="1:1" s="505" customFormat="1" ht="14.25" x14ac:dyDescent="0.2">
      <c r="A28" s="504"/>
    </row>
    <row r="29" spans="1:1" s="505" customFormat="1" ht="14.25" x14ac:dyDescent="0.2">
      <c r="A29" s="504"/>
    </row>
    <row r="30" spans="1:1" s="505" customFormat="1" ht="14.25" x14ac:dyDescent="0.2">
      <c r="A30" s="504"/>
    </row>
    <row r="31" spans="1:1" s="505" customFormat="1" ht="14.25" x14ac:dyDescent="0.2">
      <c r="A31" s="504"/>
    </row>
    <row r="32" spans="1:1" s="505" customFormat="1" ht="14.25" x14ac:dyDescent="0.2"/>
    <row r="33" s="505" customFormat="1" ht="14.25" x14ac:dyDescent="0.2"/>
    <row r="34" s="505" customFormat="1" ht="14.25" x14ac:dyDescent="0.2"/>
    <row r="35" s="505" customFormat="1" ht="14.25" x14ac:dyDescent="0.2"/>
    <row r="36" s="505" customFormat="1" ht="14.25" x14ac:dyDescent="0.2"/>
    <row r="37" s="505" customFormat="1" ht="14.25" x14ac:dyDescent="0.2"/>
    <row r="38" s="505" customFormat="1" ht="14.25" x14ac:dyDescent="0.2"/>
    <row r="39" s="505" customFormat="1" ht="14.25" x14ac:dyDescent="0.2"/>
    <row r="40" s="505" customFormat="1" ht="14.25" x14ac:dyDescent="0.2"/>
    <row r="41" s="505" customFormat="1" ht="14.25" x14ac:dyDescent="0.2"/>
    <row r="42" s="505" customFormat="1" ht="14.25" x14ac:dyDescent="0.2"/>
    <row r="43" s="505" customFormat="1" ht="14.25" x14ac:dyDescent="0.2"/>
    <row r="44" s="505" customFormat="1" ht="14.25" x14ac:dyDescent="0.2"/>
    <row r="45" s="505" customFormat="1" ht="14.25" x14ac:dyDescent="0.2"/>
    <row r="46" s="505" customFormat="1" ht="14.25" x14ac:dyDescent="0.2"/>
    <row r="47" s="505" customFormat="1" ht="14.25" x14ac:dyDescent="0.2"/>
    <row r="48" s="505" customFormat="1" ht="14.25" x14ac:dyDescent="0.2"/>
    <row r="49" s="505" customFormat="1" ht="14.25" x14ac:dyDescent="0.2"/>
    <row r="50" s="505" customFormat="1" ht="14.25" x14ac:dyDescent="0.2"/>
    <row r="51" s="505" customFormat="1" ht="14.25" x14ac:dyDescent="0.2"/>
    <row r="52" s="505" customFormat="1" ht="14.25" x14ac:dyDescent="0.2"/>
    <row r="53" s="505" customFormat="1" ht="14.25" x14ac:dyDescent="0.2"/>
    <row r="54" s="505" customFormat="1" ht="14.25" x14ac:dyDescent="0.2"/>
    <row r="55" s="505" customFormat="1" ht="14.25" x14ac:dyDescent="0.2"/>
    <row r="56" s="505" customFormat="1" ht="14.25" x14ac:dyDescent="0.2"/>
    <row r="57" s="505" customFormat="1" ht="14.25" x14ac:dyDescent="0.2"/>
    <row r="58" s="505" customFormat="1" ht="14.25" x14ac:dyDescent="0.2"/>
    <row r="59" s="505" customFormat="1" ht="14.25" x14ac:dyDescent="0.2"/>
    <row r="60" s="505" customFormat="1" ht="14.25" x14ac:dyDescent="0.2"/>
    <row r="61" s="505" customFormat="1" ht="14.25" x14ac:dyDescent="0.2"/>
    <row r="62" s="505" customFormat="1" ht="14.25" x14ac:dyDescent="0.2"/>
    <row r="63" s="505" customFormat="1" ht="14.25" x14ac:dyDescent="0.2"/>
    <row r="64" s="505" customFormat="1" ht="14.25" x14ac:dyDescent="0.2"/>
    <row r="65" s="505" customFormat="1" ht="14.25" x14ac:dyDescent="0.2"/>
    <row r="66" s="505" customFormat="1" ht="14.25" x14ac:dyDescent="0.2"/>
    <row r="67" s="505" customFormat="1" ht="14.25" x14ac:dyDescent="0.2"/>
    <row r="68" s="505" customFormat="1" ht="14.25" x14ac:dyDescent="0.2"/>
    <row r="69" s="505" customFormat="1" ht="14.25" x14ac:dyDescent="0.2"/>
    <row r="70" s="505" customFormat="1" ht="14.25" x14ac:dyDescent="0.2"/>
    <row r="71" s="505" customFormat="1" ht="14.25" x14ac:dyDescent="0.2"/>
    <row r="72" s="505" customFormat="1" ht="14.25" x14ac:dyDescent="0.2"/>
    <row r="73" s="505" customFormat="1" ht="14.25" x14ac:dyDescent="0.2"/>
    <row r="74" s="505" customFormat="1" ht="14.25" x14ac:dyDescent="0.2"/>
    <row r="75" s="505" customFormat="1" ht="14.25" x14ac:dyDescent="0.2"/>
    <row r="76" s="505" customFormat="1" ht="14.25" x14ac:dyDescent="0.2"/>
    <row r="77" s="505" customFormat="1" ht="14.25" x14ac:dyDescent="0.2"/>
    <row r="78" s="505" customFormat="1" ht="14.25" x14ac:dyDescent="0.2"/>
    <row r="79" s="505" customFormat="1" ht="14.25" x14ac:dyDescent="0.2"/>
    <row r="80" s="505" customFormat="1" ht="14.25" x14ac:dyDescent="0.2"/>
    <row r="81" s="505" customFormat="1" ht="14.25" x14ac:dyDescent="0.2"/>
    <row r="82" s="505" customFormat="1" ht="14.25" x14ac:dyDescent="0.2"/>
    <row r="83" s="505" customFormat="1" ht="14.25" x14ac:dyDescent="0.2"/>
    <row r="84" s="505" customFormat="1" ht="14.25" x14ac:dyDescent="0.2"/>
    <row r="85" s="505" customFormat="1" ht="14.25" x14ac:dyDescent="0.2"/>
    <row r="86" s="505" customFormat="1" ht="14.25" x14ac:dyDescent="0.2"/>
    <row r="87" s="505" customFormat="1" ht="14.25" x14ac:dyDescent="0.2"/>
    <row r="88" s="505" customFormat="1" ht="14.25" x14ac:dyDescent="0.2"/>
    <row r="89" s="505" customFormat="1" ht="14.25" x14ac:dyDescent="0.2"/>
    <row r="90" s="505" customFormat="1" ht="14.25" x14ac:dyDescent="0.2"/>
    <row r="91" s="505" customFormat="1" ht="14.25" x14ac:dyDescent="0.2"/>
    <row r="92" s="505" customFormat="1" ht="14.25" x14ac:dyDescent="0.2"/>
    <row r="93" s="505" customFormat="1" ht="14.25" x14ac:dyDescent="0.2"/>
    <row r="94" s="505" customFormat="1" ht="14.25" x14ac:dyDescent="0.2"/>
    <row r="95" s="505" customFormat="1" ht="14.25" x14ac:dyDescent="0.2"/>
    <row r="96" s="505" customFormat="1" ht="14.25" x14ac:dyDescent="0.2"/>
    <row r="97" s="505" customFormat="1" ht="14.25" x14ac:dyDescent="0.2"/>
    <row r="98" s="505" customFormat="1" ht="14.25" x14ac:dyDescent="0.2"/>
    <row r="99" s="505" customFormat="1" ht="14.25" x14ac:dyDescent="0.2"/>
    <row r="100" s="505" customFormat="1" ht="14.25" x14ac:dyDescent="0.2"/>
    <row r="101" s="505" customFormat="1" ht="14.25" x14ac:dyDescent="0.2"/>
    <row r="102" s="505" customFormat="1" ht="14.25" x14ac:dyDescent="0.2"/>
    <row r="103" s="505" customFormat="1" ht="14.25" x14ac:dyDescent="0.2"/>
    <row r="104" s="505" customFormat="1" ht="14.25" x14ac:dyDescent="0.2"/>
    <row r="105" s="505" customFormat="1" ht="14.25" x14ac:dyDescent="0.2"/>
    <row r="106" s="505" customFormat="1" ht="14.25" x14ac:dyDescent="0.2"/>
    <row r="107" s="505" customFormat="1" ht="14.25" x14ac:dyDescent="0.2"/>
    <row r="108" s="505" customFormat="1" ht="14.25" x14ac:dyDescent="0.2"/>
    <row r="109" s="505" customFormat="1" ht="14.25" x14ac:dyDescent="0.2"/>
    <row r="110" s="505" customFormat="1" ht="14.25" x14ac:dyDescent="0.2"/>
    <row r="111" s="505" customFormat="1" ht="14.25" x14ac:dyDescent="0.2"/>
    <row r="112" s="505" customFormat="1" ht="14.25" x14ac:dyDescent="0.2"/>
    <row r="113" s="505" customFormat="1" ht="14.25" x14ac:dyDescent="0.2"/>
    <row r="114" s="505" customFormat="1" ht="14.25" x14ac:dyDescent="0.2"/>
    <row r="115" s="505" customFormat="1" ht="14.25" x14ac:dyDescent="0.2"/>
    <row r="116" s="505" customFormat="1" ht="14.25" x14ac:dyDescent="0.2"/>
    <row r="117" s="505" customFormat="1" ht="14.25" x14ac:dyDescent="0.2"/>
    <row r="118" s="505" customFormat="1" ht="14.25" x14ac:dyDescent="0.2"/>
    <row r="119" s="505" customFormat="1" ht="14.25" x14ac:dyDescent="0.2"/>
    <row r="120" s="505" customFormat="1" ht="14.25" x14ac:dyDescent="0.2"/>
    <row r="121" s="505" customFormat="1" ht="14.25" x14ac:dyDescent="0.2"/>
    <row r="122" s="505" customFormat="1" ht="14.25" x14ac:dyDescent="0.2"/>
    <row r="123" s="505" customFormat="1" ht="14.25" x14ac:dyDescent="0.2"/>
    <row r="124" s="505" customFormat="1" ht="14.25" x14ac:dyDescent="0.2"/>
    <row r="125" s="505" customFormat="1" ht="14.25" x14ac:dyDescent="0.2"/>
    <row r="126" s="505" customFormat="1" ht="14.25" x14ac:dyDescent="0.2"/>
    <row r="127" s="505" customFormat="1" ht="14.25" x14ac:dyDescent="0.2"/>
    <row r="128" s="505" customFormat="1" ht="14.25" x14ac:dyDescent="0.2"/>
    <row r="129" s="505" customFormat="1" ht="14.25" x14ac:dyDescent="0.2"/>
    <row r="130" s="505" customFormat="1" ht="14.25" x14ac:dyDescent="0.2"/>
    <row r="131" s="505" customFormat="1" ht="14.25" x14ac:dyDescent="0.2"/>
    <row r="132" s="505" customFormat="1" ht="14.25" x14ac:dyDescent="0.2"/>
    <row r="133" s="505" customFormat="1" ht="14.25" x14ac:dyDescent="0.2"/>
    <row r="134" s="505" customFormat="1" ht="14.25" x14ac:dyDescent="0.2"/>
    <row r="135" s="505" customFormat="1" ht="14.25" x14ac:dyDescent="0.2"/>
    <row r="136" s="505" customFormat="1" ht="14.25" x14ac:dyDescent="0.2"/>
    <row r="137" s="505" customFormat="1" ht="14.25" x14ac:dyDescent="0.2"/>
    <row r="138" s="505" customFormat="1" ht="14.25" x14ac:dyDescent="0.2"/>
    <row r="139" s="505" customFormat="1" ht="14.25" x14ac:dyDescent="0.2"/>
    <row r="140" s="505" customFormat="1" ht="14.25" x14ac:dyDescent="0.2"/>
    <row r="141" s="505" customFormat="1" ht="14.25" x14ac:dyDescent="0.2"/>
    <row r="142" s="505" customFormat="1" ht="14.25" x14ac:dyDescent="0.2"/>
    <row r="143" s="505" customFormat="1" ht="14.25" x14ac:dyDescent="0.2"/>
    <row r="144" s="505" customFormat="1" ht="14.25" x14ac:dyDescent="0.2"/>
    <row r="145" s="505" customFormat="1" ht="14.25" x14ac:dyDescent="0.2"/>
    <row r="146" s="505" customFormat="1" ht="14.25" x14ac:dyDescent="0.2"/>
    <row r="147" s="505" customFormat="1" ht="14.25" x14ac:dyDescent="0.2"/>
    <row r="148" s="505" customFormat="1" ht="14.25" x14ac:dyDescent="0.2"/>
    <row r="149" s="505" customFormat="1" ht="14.25" x14ac:dyDescent="0.2"/>
    <row r="150" s="505" customFormat="1" ht="14.25" x14ac:dyDescent="0.2"/>
    <row r="151" s="505" customFormat="1" ht="14.25" x14ac:dyDescent="0.2"/>
    <row r="152" s="505" customFormat="1" ht="14.25" x14ac:dyDescent="0.2"/>
    <row r="153" s="505" customFormat="1" ht="14.25" x14ac:dyDescent="0.2"/>
    <row r="154" s="505" customFormat="1" ht="14.25" x14ac:dyDescent="0.2"/>
    <row r="155" s="505" customFormat="1" ht="14.25" x14ac:dyDescent="0.2"/>
    <row r="156" s="505" customFormat="1" ht="14.25" x14ac:dyDescent="0.2"/>
    <row r="157" s="505" customFormat="1" ht="14.25" x14ac:dyDescent="0.2"/>
    <row r="158" s="505" customFormat="1" ht="14.25" x14ac:dyDescent="0.2"/>
    <row r="159" s="505" customFormat="1" ht="14.25" x14ac:dyDescent="0.2"/>
    <row r="160" s="505" customFormat="1" ht="14.25" x14ac:dyDescent="0.2"/>
    <row r="161" s="505" customFormat="1" ht="14.25" x14ac:dyDescent="0.2"/>
    <row r="162" s="505" customFormat="1" ht="14.25" x14ac:dyDescent="0.2"/>
    <row r="163" s="505" customFormat="1" ht="14.25" x14ac:dyDescent="0.2"/>
  </sheetData>
  <mergeCells count="1">
    <mergeCell ref="B3:D3"/>
  </mergeCells>
  <pageMargins left="0.7" right="0.7" top="0.75" bottom="0.75" header="0.3" footer="0.3"/>
  <pageSetup orientation="landscape"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0"/>
  <sheetViews>
    <sheetView topLeftCell="A52" workbookViewId="0">
      <selection activeCell="J69" sqref="J69"/>
    </sheetView>
  </sheetViews>
  <sheetFormatPr defaultRowHeight="12.75" x14ac:dyDescent="0.2"/>
  <cols>
    <col min="1" max="1" width="26.25" style="10" bestFit="1" customWidth="1"/>
    <col min="2" max="2" width="13.75" style="47" bestFit="1" customWidth="1"/>
    <col min="3" max="3" width="15.5" style="47" customWidth="1"/>
    <col min="4" max="4" width="14.75" style="10" bestFit="1" customWidth="1"/>
    <col min="5" max="16384" width="9" style="10"/>
  </cols>
  <sheetData>
    <row r="1" spans="1:5" s="255" customFormat="1" ht="37.5" customHeight="1" x14ac:dyDescent="0.3">
      <c r="A1" s="557" t="s">
        <v>364</v>
      </c>
      <c r="B1" s="557"/>
      <c r="C1" s="557"/>
      <c r="D1" s="557"/>
    </row>
    <row r="2" spans="1:5" s="15" customFormat="1" x14ac:dyDescent="0.2">
      <c r="B2" s="45"/>
      <c r="C2" s="46"/>
      <c r="D2" s="45"/>
    </row>
    <row r="3" spans="1:5" s="156" customFormat="1" ht="15.75" thickBot="1" x14ac:dyDescent="0.3">
      <c r="A3" s="256" t="s">
        <v>48</v>
      </c>
      <c r="B3" s="257" t="s">
        <v>16</v>
      </c>
      <c r="C3" s="257" t="s">
        <v>17</v>
      </c>
      <c r="D3" s="257" t="s">
        <v>76</v>
      </c>
    </row>
    <row r="4" spans="1:5" s="156" customFormat="1" ht="15" x14ac:dyDescent="0.25">
      <c r="A4" s="325" t="s">
        <v>77</v>
      </c>
      <c r="B4" s="122">
        <v>50969830.989999995</v>
      </c>
      <c r="C4" s="125">
        <v>4003426</v>
      </c>
      <c r="D4" s="122">
        <f>SUM(B4:C4)</f>
        <v>54973256.989999995</v>
      </c>
    </row>
    <row r="5" spans="1:5" s="156" customFormat="1" ht="15" x14ac:dyDescent="0.25">
      <c r="A5" s="325" t="s">
        <v>78</v>
      </c>
      <c r="B5" s="122">
        <v>40118574.479999997</v>
      </c>
      <c r="C5" s="125">
        <v>1465294.1099999999</v>
      </c>
      <c r="D5" s="122">
        <f t="shared" ref="D5:D56" si="0">SUM(B5:C5)</f>
        <v>41583868.589999996</v>
      </c>
    </row>
    <row r="6" spans="1:5" s="156" customFormat="1" ht="15" x14ac:dyDescent="0.25">
      <c r="A6" s="325" t="s">
        <v>79</v>
      </c>
      <c r="B6" s="122">
        <v>50785386.079999745</v>
      </c>
      <c r="C6" s="125">
        <v>4307829.7</v>
      </c>
      <c r="D6" s="122">
        <f t="shared" si="0"/>
        <v>55093215.779999748</v>
      </c>
    </row>
    <row r="7" spans="1:5" s="156" customFormat="1" ht="15" x14ac:dyDescent="0.25">
      <c r="A7" s="325" t="s">
        <v>80</v>
      </c>
      <c r="B7" s="122">
        <v>21676599.780000001</v>
      </c>
      <c r="C7" s="125">
        <v>1365131</v>
      </c>
      <c r="D7" s="122">
        <f t="shared" si="0"/>
        <v>23041730.780000001</v>
      </c>
    </row>
    <row r="8" spans="1:5" s="156" customFormat="1" ht="15" x14ac:dyDescent="0.25">
      <c r="A8" s="325" t="s">
        <v>81</v>
      </c>
      <c r="B8" s="122">
        <v>268768091.41000009</v>
      </c>
      <c r="C8" s="125">
        <v>20002337.689999998</v>
      </c>
      <c r="D8" s="122">
        <f t="shared" si="0"/>
        <v>288770429.10000008</v>
      </c>
    </row>
    <row r="9" spans="1:5" s="156" customFormat="1" ht="15" x14ac:dyDescent="0.25">
      <c r="A9" s="325" t="s">
        <v>82</v>
      </c>
      <c r="B9" s="122">
        <v>52240331.730000004</v>
      </c>
      <c r="C9" s="125">
        <v>7003325.629999999</v>
      </c>
      <c r="D9" s="122">
        <f t="shared" si="0"/>
        <v>59243657.359999999</v>
      </c>
    </row>
    <row r="10" spans="1:5" s="156" customFormat="1" ht="15" x14ac:dyDescent="0.25">
      <c r="A10" s="325" t="s">
        <v>83</v>
      </c>
      <c r="B10" s="122">
        <v>12836257.040000001</v>
      </c>
      <c r="C10" s="125">
        <v>987212</v>
      </c>
      <c r="D10" s="122">
        <f t="shared" si="0"/>
        <v>13823469.040000001</v>
      </c>
    </row>
    <row r="11" spans="1:5" s="156" customFormat="1" ht="15" x14ac:dyDescent="0.25">
      <c r="A11" s="325" t="s">
        <v>84</v>
      </c>
      <c r="B11" s="122">
        <v>5908208.7599999998</v>
      </c>
      <c r="C11" s="125">
        <v>407021</v>
      </c>
      <c r="D11" s="122">
        <f t="shared" si="0"/>
        <v>6315229.7599999998</v>
      </c>
    </row>
    <row r="12" spans="1:5" s="156" customFormat="1" ht="15" x14ac:dyDescent="0.25">
      <c r="A12" s="325" t="s">
        <v>85</v>
      </c>
      <c r="B12" s="122">
        <v>71933222.657000005</v>
      </c>
      <c r="C12" s="125">
        <v>24639451.620000001</v>
      </c>
      <c r="D12" s="122">
        <f t="shared" si="0"/>
        <v>96572674.27700001</v>
      </c>
    </row>
    <row r="13" spans="1:5" s="156" customFormat="1" ht="15" x14ac:dyDescent="0.25">
      <c r="A13" s="325" t="s">
        <v>86</v>
      </c>
      <c r="B13" s="122">
        <v>102557070.653</v>
      </c>
      <c r="C13" s="125">
        <v>11873593.49</v>
      </c>
      <c r="D13" s="122">
        <f t="shared" si="0"/>
        <v>114430664.14299999</v>
      </c>
      <c r="E13" s="106"/>
    </row>
    <row r="14" spans="1:5" s="156" customFormat="1" ht="15" x14ac:dyDescent="0.25">
      <c r="A14" s="325" t="s">
        <v>87</v>
      </c>
      <c r="B14" s="122">
        <v>112221714.01000001</v>
      </c>
      <c r="C14" s="125">
        <v>10257207.939999999</v>
      </c>
      <c r="D14" s="122">
        <f t="shared" si="0"/>
        <v>122478921.95</v>
      </c>
    </row>
    <row r="15" spans="1:5" s="156" customFormat="1" ht="15" x14ac:dyDescent="0.25">
      <c r="A15" s="325" t="s">
        <v>88</v>
      </c>
      <c r="B15" s="122">
        <v>47187953.800000012</v>
      </c>
      <c r="C15" s="125">
        <v>1730715</v>
      </c>
      <c r="D15" s="122">
        <f t="shared" si="0"/>
        <v>48918668.800000012</v>
      </c>
    </row>
    <row r="16" spans="1:5" s="156" customFormat="1" ht="15" x14ac:dyDescent="0.25">
      <c r="A16" s="325" t="s">
        <v>89</v>
      </c>
      <c r="B16" s="122">
        <v>16487595.590000002</v>
      </c>
      <c r="C16" s="125">
        <v>1756248.35</v>
      </c>
      <c r="D16" s="122">
        <f t="shared" si="0"/>
        <v>18243843.940000001</v>
      </c>
    </row>
    <row r="17" spans="1:4" s="156" customFormat="1" ht="15" x14ac:dyDescent="0.25">
      <c r="A17" s="325" t="s">
        <v>90</v>
      </c>
      <c r="B17" s="122">
        <v>61274976.790000007</v>
      </c>
      <c r="C17" s="125">
        <v>5808743.6899999995</v>
      </c>
      <c r="D17" s="122">
        <f t="shared" si="0"/>
        <v>67083720.480000004</v>
      </c>
    </row>
    <row r="18" spans="1:4" s="156" customFormat="1" ht="15" x14ac:dyDescent="0.25">
      <c r="A18" s="325" t="s">
        <v>91</v>
      </c>
      <c r="B18" s="122">
        <v>26602207.466000002</v>
      </c>
      <c r="C18" s="125">
        <v>2832749.83</v>
      </c>
      <c r="D18" s="122">
        <f t="shared" si="0"/>
        <v>29434957.296000004</v>
      </c>
    </row>
    <row r="19" spans="1:4" s="156" customFormat="1" ht="15" x14ac:dyDescent="0.25">
      <c r="A19" s="325" t="s">
        <v>92</v>
      </c>
      <c r="B19" s="122">
        <v>14965696.170000002</v>
      </c>
      <c r="C19" s="125">
        <v>1861413.94</v>
      </c>
      <c r="D19" s="122">
        <f t="shared" si="0"/>
        <v>16827110.110000003</v>
      </c>
    </row>
    <row r="20" spans="1:4" s="156" customFormat="1" ht="15" x14ac:dyDescent="0.25">
      <c r="A20" s="325" t="s">
        <v>93</v>
      </c>
      <c r="B20" s="122">
        <v>29632446.180000003</v>
      </c>
      <c r="C20" s="125">
        <v>2893524.13</v>
      </c>
      <c r="D20" s="122">
        <f t="shared" si="0"/>
        <v>32525970.310000002</v>
      </c>
    </row>
    <row r="21" spans="1:4" s="156" customFormat="1" ht="15" x14ac:dyDescent="0.25">
      <c r="A21" s="325" t="s">
        <v>94</v>
      </c>
      <c r="B21" s="122">
        <v>43448736.607000001</v>
      </c>
      <c r="C21" s="125">
        <v>3002541.2800000003</v>
      </c>
      <c r="D21" s="122">
        <f t="shared" si="0"/>
        <v>46451277.887000002</v>
      </c>
    </row>
    <row r="22" spans="1:4" s="156" customFormat="1" ht="15" x14ac:dyDescent="0.25">
      <c r="A22" s="325" t="s">
        <v>95</v>
      </c>
      <c r="B22" s="122">
        <v>37923093.650000006</v>
      </c>
      <c r="C22" s="125">
        <v>3613819</v>
      </c>
      <c r="D22" s="122">
        <f t="shared" si="0"/>
        <v>41536912.650000006</v>
      </c>
    </row>
    <row r="23" spans="1:4" s="156" customFormat="1" ht="15" x14ac:dyDescent="0.25">
      <c r="A23" s="325" t="s">
        <v>96</v>
      </c>
      <c r="B23" s="122">
        <v>10489667.02</v>
      </c>
      <c r="C23" s="125">
        <v>903925</v>
      </c>
      <c r="D23" s="122">
        <f t="shared" si="0"/>
        <v>11393592.02</v>
      </c>
    </row>
    <row r="24" spans="1:4" s="156" customFormat="1" ht="15" x14ac:dyDescent="0.25">
      <c r="A24" s="325" t="s">
        <v>97</v>
      </c>
      <c r="B24" s="122">
        <v>113047857.09299998</v>
      </c>
      <c r="C24" s="125">
        <v>20423798.739999998</v>
      </c>
      <c r="D24" s="122">
        <f t="shared" si="0"/>
        <v>133471655.83299997</v>
      </c>
    </row>
    <row r="25" spans="1:4" s="156" customFormat="1" ht="15" x14ac:dyDescent="0.25">
      <c r="A25" s="325" t="s">
        <v>98</v>
      </c>
      <c r="B25" s="122">
        <v>31273082.802000005</v>
      </c>
      <c r="C25" s="125">
        <v>2719516</v>
      </c>
      <c r="D25" s="122">
        <f t="shared" si="0"/>
        <v>33992598.802000001</v>
      </c>
    </row>
    <row r="26" spans="1:4" s="156" customFormat="1" ht="15" x14ac:dyDescent="0.25">
      <c r="A26" s="325" t="s">
        <v>99</v>
      </c>
      <c r="B26" s="122">
        <v>23584253.990000002</v>
      </c>
      <c r="C26" s="125">
        <v>4966513.7699999996</v>
      </c>
      <c r="D26" s="122">
        <f t="shared" si="0"/>
        <v>28550767.760000002</v>
      </c>
    </row>
    <row r="27" spans="1:4" s="156" customFormat="1" ht="15" x14ac:dyDescent="0.25">
      <c r="A27" s="325" t="s">
        <v>100</v>
      </c>
      <c r="B27" s="122">
        <v>19389829.380000003</v>
      </c>
      <c r="C27" s="125">
        <v>2290638</v>
      </c>
      <c r="D27" s="122">
        <f t="shared" si="0"/>
        <v>21680467.380000003</v>
      </c>
    </row>
    <row r="28" spans="1:4" s="156" customFormat="1" ht="15" x14ac:dyDescent="0.25">
      <c r="A28" s="325" t="s">
        <v>101</v>
      </c>
      <c r="B28" s="122">
        <v>39762767.340000011</v>
      </c>
      <c r="C28" s="125">
        <v>2252125.7999999998</v>
      </c>
      <c r="D28" s="122">
        <f t="shared" si="0"/>
        <v>42014893.140000008</v>
      </c>
    </row>
    <row r="29" spans="1:4" s="156" customFormat="1" ht="15" x14ac:dyDescent="0.25">
      <c r="A29" s="325" t="s">
        <v>102</v>
      </c>
      <c r="B29" s="122">
        <v>44826137.12999998</v>
      </c>
      <c r="C29" s="125">
        <v>10841210.17</v>
      </c>
      <c r="D29" s="122">
        <f t="shared" si="0"/>
        <v>55667347.299999982</v>
      </c>
    </row>
    <row r="30" spans="1:4" s="156" customFormat="1" ht="15" x14ac:dyDescent="0.25">
      <c r="A30" s="325" t="s">
        <v>103</v>
      </c>
      <c r="B30" s="122">
        <v>13856664.1</v>
      </c>
      <c r="C30" s="125">
        <v>2288941.6</v>
      </c>
      <c r="D30" s="122">
        <f t="shared" si="0"/>
        <v>16145605.699999999</v>
      </c>
    </row>
    <row r="31" spans="1:4" s="156" customFormat="1" ht="15" x14ac:dyDescent="0.25">
      <c r="A31" s="325" t="s">
        <v>104</v>
      </c>
      <c r="B31" s="122">
        <v>13509875.029999996</v>
      </c>
      <c r="C31" s="125">
        <v>1514869.6</v>
      </c>
      <c r="D31" s="122">
        <f t="shared" si="0"/>
        <v>15024744.629999995</v>
      </c>
    </row>
    <row r="32" spans="1:4" s="156" customFormat="1" ht="15" x14ac:dyDescent="0.25">
      <c r="A32" s="325" t="s">
        <v>105</v>
      </c>
      <c r="B32" s="122">
        <v>25748069.980000008</v>
      </c>
      <c r="C32" s="125">
        <v>2118142.2999999998</v>
      </c>
      <c r="D32" s="122">
        <f t="shared" si="0"/>
        <v>27866212.280000009</v>
      </c>
    </row>
    <row r="33" spans="1:4" s="156" customFormat="1" ht="15" x14ac:dyDescent="0.25">
      <c r="A33" s="325" t="s">
        <v>106</v>
      </c>
      <c r="B33" s="122">
        <v>4324221.66</v>
      </c>
      <c r="C33" s="125">
        <v>635852.03200000001</v>
      </c>
      <c r="D33" s="122">
        <f t="shared" si="0"/>
        <v>4960073.6919999998</v>
      </c>
    </row>
    <row r="34" spans="1:4" s="156" customFormat="1" ht="15" x14ac:dyDescent="0.25">
      <c r="A34" s="325" t="s">
        <v>107</v>
      </c>
      <c r="B34" s="122">
        <v>38807199.059999987</v>
      </c>
      <c r="C34" s="125">
        <v>4790430.91</v>
      </c>
      <c r="D34" s="122">
        <f t="shared" si="0"/>
        <v>43597629.969999984</v>
      </c>
    </row>
    <row r="35" spans="1:4" s="156" customFormat="1" ht="15" x14ac:dyDescent="0.25">
      <c r="A35" s="325" t="s">
        <v>108</v>
      </c>
      <c r="B35" s="122">
        <v>53541138.810000032</v>
      </c>
      <c r="C35" s="125">
        <v>3341134.29</v>
      </c>
      <c r="D35" s="122">
        <f t="shared" si="0"/>
        <v>56882273.100000031</v>
      </c>
    </row>
    <row r="36" spans="1:4" s="156" customFormat="1" ht="15" x14ac:dyDescent="0.25">
      <c r="A36" s="325" t="s">
        <v>109</v>
      </c>
      <c r="B36" s="122">
        <v>81631003.220000014</v>
      </c>
      <c r="C36" s="125">
        <v>8569955.0099999998</v>
      </c>
      <c r="D36" s="122">
        <f t="shared" si="0"/>
        <v>90200958.230000019</v>
      </c>
    </row>
    <row r="37" spans="1:4" s="156" customFormat="1" ht="15" x14ac:dyDescent="0.25">
      <c r="A37" s="325" t="s">
        <v>110</v>
      </c>
      <c r="B37" s="122">
        <v>87785989.430000022</v>
      </c>
      <c r="C37" s="125">
        <v>4798821</v>
      </c>
      <c r="D37" s="122">
        <f t="shared" si="0"/>
        <v>92584810.430000022</v>
      </c>
    </row>
    <row r="38" spans="1:4" s="156" customFormat="1" ht="15" x14ac:dyDescent="0.25">
      <c r="A38" s="325" t="s">
        <v>111</v>
      </c>
      <c r="B38" s="122">
        <v>15408604.180000033</v>
      </c>
      <c r="C38" s="125">
        <v>1069203.78</v>
      </c>
      <c r="D38" s="122">
        <f t="shared" si="0"/>
        <v>16477807.960000033</v>
      </c>
    </row>
    <row r="39" spans="1:4" s="156" customFormat="1" ht="15" x14ac:dyDescent="0.25">
      <c r="A39" s="325" t="s">
        <v>112</v>
      </c>
      <c r="B39" s="122">
        <v>62024536.819999993</v>
      </c>
      <c r="C39" s="125">
        <v>5415296.7699999996</v>
      </c>
      <c r="D39" s="122">
        <f t="shared" si="0"/>
        <v>67439833.589999989</v>
      </c>
    </row>
    <row r="40" spans="1:4" s="156" customFormat="1" ht="15" x14ac:dyDescent="0.25">
      <c r="A40" s="325" t="s">
        <v>113</v>
      </c>
      <c r="B40" s="122">
        <v>49903588.019999996</v>
      </c>
      <c r="C40" s="125">
        <v>5283905.96</v>
      </c>
      <c r="D40" s="122">
        <f t="shared" si="0"/>
        <v>55187493.979999997</v>
      </c>
    </row>
    <row r="41" spans="1:4" s="156" customFormat="1" ht="15" x14ac:dyDescent="0.25">
      <c r="A41" s="325" t="s">
        <v>114</v>
      </c>
      <c r="B41" s="122">
        <v>20107897.57</v>
      </c>
      <c r="C41" s="125">
        <v>2763027.5</v>
      </c>
      <c r="D41" s="122">
        <f t="shared" si="0"/>
        <v>22870925.07</v>
      </c>
    </row>
    <row r="42" spans="1:4" s="156" customFormat="1" ht="15" x14ac:dyDescent="0.25">
      <c r="A42" s="325" t="s">
        <v>115</v>
      </c>
      <c r="B42" s="122">
        <v>70157322.050000012</v>
      </c>
      <c r="C42" s="125">
        <v>9622752.7399999984</v>
      </c>
      <c r="D42" s="122">
        <f t="shared" si="0"/>
        <v>79780074.790000007</v>
      </c>
    </row>
    <row r="43" spans="1:4" s="156" customFormat="1" ht="15" x14ac:dyDescent="0.25">
      <c r="A43" s="325" t="s">
        <v>116</v>
      </c>
      <c r="B43" s="122">
        <v>11209353.59</v>
      </c>
      <c r="C43" s="125">
        <v>602153</v>
      </c>
      <c r="D43" s="122">
        <f t="shared" si="0"/>
        <v>11811506.59</v>
      </c>
    </row>
    <row r="44" spans="1:4" s="156" customFormat="1" ht="15" x14ac:dyDescent="0.25">
      <c r="A44" s="325" t="s">
        <v>117</v>
      </c>
      <c r="B44" s="122">
        <v>50198235.774999999</v>
      </c>
      <c r="C44" s="125">
        <v>2238213</v>
      </c>
      <c r="D44" s="122">
        <f t="shared" si="0"/>
        <v>52436448.774999999</v>
      </c>
    </row>
    <row r="45" spans="1:4" s="156" customFormat="1" ht="15" x14ac:dyDescent="0.25">
      <c r="A45" s="325" t="s">
        <v>118</v>
      </c>
      <c r="B45" s="122">
        <v>15476442.469999997</v>
      </c>
      <c r="C45" s="125">
        <v>871218.35</v>
      </c>
      <c r="D45" s="122">
        <f t="shared" si="0"/>
        <v>16347660.819999997</v>
      </c>
    </row>
    <row r="46" spans="1:4" s="156" customFormat="1" ht="15" x14ac:dyDescent="0.25">
      <c r="A46" s="325" t="s">
        <v>119</v>
      </c>
      <c r="B46" s="122">
        <v>48149294.779999994</v>
      </c>
      <c r="C46" s="125">
        <v>3249351.07</v>
      </c>
      <c r="D46" s="122">
        <f t="shared" si="0"/>
        <v>51398645.849999994</v>
      </c>
    </row>
    <row r="47" spans="1:4" s="156" customFormat="1" ht="15" x14ac:dyDescent="0.25">
      <c r="A47" s="325" t="s">
        <v>120</v>
      </c>
      <c r="B47" s="122">
        <v>167118721.02599984</v>
      </c>
      <c r="C47" s="125">
        <v>22762716.689999998</v>
      </c>
      <c r="D47" s="122">
        <f t="shared" si="0"/>
        <v>189881437.71599984</v>
      </c>
    </row>
    <row r="48" spans="1:4" s="156" customFormat="1" ht="15" x14ac:dyDescent="0.25">
      <c r="A48" s="325" t="s">
        <v>121</v>
      </c>
      <c r="B48" s="122">
        <v>27903262.870000001</v>
      </c>
      <c r="C48" s="125">
        <v>2911794.85</v>
      </c>
      <c r="D48" s="122">
        <f t="shared" si="0"/>
        <v>30815057.720000003</v>
      </c>
    </row>
    <row r="49" spans="1:4" s="156" customFormat="1" ht="15" x14ac:dyDescent="0.25">
      <c r="A49" s="325" t="s">
        <v>122</v>
      </c>
      <c r="B49" s="122">
        <v>3331713.7700000009</v>
      </c>
      <c r="C49" s="125">
        <v>1216561.28</v>
      </c>
      <c r="D49" s="122">
        <f t="shared" si="0"/>
        <v>4548275.0500000007</v>
      </c>
    </row>
    <row r="50" spans="1:4" s="156" customFormat="1" ht="15" x14ac:dyDescent="0.25">
      <c r="A50" s="325" t="s">
        <v>123</v>
      </c>
      <c r="B50" s="122">
        <v>150871095.67499998</v>
      </c>
      <c r="C50" s="125">
        <v>28381885.413999997</v>
      </c>
      <c r="D50" s="122">
        <f t="shared" si="0"/>
        <v>179252981.08899999</v>
      </c>
    </row>
    <row r="51" spans="1:4" s="156" customFormat="1" ht="15" x14ac:dyDescent="0.25">
      <c r="A51" s="325" t="s">
        <v>124</v>
      </c>
      <c r="B51" s="122">
        <v>77934518.449999973</v>
      </c>
      <c r="C51" s="125">
        <v>5388825.2700000005</v>
      </c>
      <c r="D51" s="122">
        <f t="shared" si="0"/>
        <v>83323343.719999969</v>
      </c>
    </row>
    <row r="52" spans="1:4" s="156" customFormat="1" ht="15" x14ac:dyDescent="0.25">
      <c r="A52" s="325" t="s">
        <v>125</v>
      </c>
      <c r="B52" s="122">
        <v>21511608.75</v>
      </c>
      <c r="C52" s="125">
        <v>2644497.4699999997</v>
      </c>
      <c r="D52" s="122">
        <f t="shared" si="0"/>
        <v>24156106.219999999</v>
      </c>
    </row>
    <row r="53" spans="1:4" s="156" customFormat="1" ht="15" x14ac:dyDescent="0.25">
      <c r="A53" s="325" t="s">
        <v>126</v>
      </c>
      <c r="B53" s="122">
        <v>20201735.559999999</v>
      </c>
      <c r="C53" s="125">
        <v>2562929</v>
      </c>
      <c r="D53" s="122">
        <f t="shared" si="0"/>
        <v>22764664.559999999</v>
      </c>
    </row>
    <row r="54" spans="1:4" s="156" customFormat="1" ht="15" x14ac:dyDescent="0.25">
      <c r="A54" s="325" t="s">
        <v>127</v>
      </c>
      <c r="B54" s="122">
        <v>13291033.290000001</v>
      </c>
      <c r="C54" s="125">
        <v>784730.61</v>
      </c>
      <c r="D54" s="122">
        <f t="shared" si="0"/>
        <v>14075763.9</v>
      </c>
    </row>
    <row r="55" spans="1:4" s="156" customFormat="1" ht="15.75" thickBot="1" x14ac:dyDescent="0.3">
      <c r="A55" s="325" t="s">
        <v>234</v>
      </c>
      <c r="B55" s="122">
        <v>27075890.365000006</v>
      </c>
      <c r="C55" s="125">
        <v>3088841.3400000003</v>
      </c>
      <c r="D55" s="122">
        <f t="shared" si="0"/>
        <v>30164731.705000006</v>
      </c>
    </row>
    <row r="56" spans="1:4" s="260" customFormat="1" ht="15.75" thickBot="1" x14ac:dyDescent="0.3">
      <c r="A56" s="258" t="s">
        <v>76</v>
      </c>
      <c r="B56" s="129">
        <v>2520990604.8990002</v>
      </c>
      <c r="C56" s="132">
        <v>283125363.71600002</v>
      </c>
      <c r="D56" s="259">
        <f t="shared" si="0"/>
        <v>2804115968.6150002</v>
      </c>
    </row>
    <row r="57" spans="1:4" s="156" customFormat="1" ht="15" x14ac:dyDescent="0.25">
      <c r="B57" s="261"/>
      <c r="C57" s="261"/>
    </row>
    <row r="58" spans="1:4" s="156" customFormat="1" ht="15" x14ac:dyDescent="0.25">
      <c r="A58" s="119" t="s">
        <v>299</v>
      </c>
      <c r="B58" s="261"/>
      <c r="C58" s="261"/>
    </row>
    <row r="59" spans="1:4" s="156" customFormat="1" ht="15" x14ac:dyDescent="0.25">
      <c r="A59" s="156" t="s">
        <v>311</v>
      </c>
      <c r="B59" s="261"/>
      <c r="C59" s="261"/>
    </row>
    <row r="60" spans="1:4" x14ac:dyDescent="0.2">
      <c r="A60" s="556"/>
      <c r="B60" s="556"/>
      <c r="C60" s="556"/>
      <c r="D60" s="556"/>
    </row>
  </sheetData>
  <mergeCells count="2">
    <mergeCell ref="A60:D60"/>
    <mergeCell ref="A1:D1"/>
  </mergeCells>
  <pageMargins left="0.7" right="0.7" top="0.75" bottom="0.75" header="0.3" footer="0.3"/>
  <pageSetup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topLeftCell="A16" workbookViewId="0">
      <selection activeCell="D28" sqref="D28"/>
    </sheetView>
  </sheetViews>
  <sheetFormatPr defaultRowHeight="12.75" x14ac:dyDescent="0.2"/>
  <cols>
    <col min="1" max="1" width="38.5" style="6" bestFit="1" customWidth="1"/>
    <col min="2" max="2" width="16.25" style="12" customWidth="1"/>
    <col min="3" max="3" width="18.875" style="13" customWidth="1"/>
    <col min="4" max="4" width="15.75" style="7" customWidth="1"/>
    <col min="5" max="5" width="14.875" style="14" customWidth="1"/>
    <col min="6" max="16384" width="9" style="6"/>
  </cols>
  <sheetData>
    <row r="1" spans="1:5" s="88" customFormat="1" ht="18.75" x14ac:dyDescent="0.3">
      <c r="A1" s="549" t="s">
        <v>365</v>
      </c>
      <c r="B1" s="549"/>
      <c r="C1" s="549"/>
      <c r="D1" s="549"/>
      <c r="E1" s="549"/>
    </row>
    <row r="2" spans="1:5" ht="15" customHeight="1" x14ac:dyDescent="0.2">
      <c r="A2" s="3"/>
      <c r="B2" s="4"/>
      <c r="C2" s="5"/>
      <c r="E2" s="5"/>
    </row>
    <row r="3" spans="1:5" s="106" customFormat="1" ht="30.75" thickBot="1" x14ac:dyDescent="0.3">
      <c r="A3" s="263" t="s">
        <v>185</v>
      </c>
      <c r="B3" s="264" t="s">
        <v>322</v>
      </c>
      <c r="C3" s="265" t="s">
        <v>13</v>
      </c>
      <c r="D3" s="237" t="s">
        <v>321</v>
      </c>
      <c r="E3" s="266" t="s">
        <v>128</v>
      </c>
    </row>
    <row r="4" spans="1:5" s="106" customFormat="1" ht="15" x14ac:dyDescent="0.25">
      <c r="A4" s="412" t="s">
        <v>186</v>
      </c>
      <c r="B4" s="247">
        <v>61490</v>
      </c>
      <c r="C4" s="267">
        <v>1048047365.6060754</v>
      </c>
      <c r="D4" s="247">
        <v>126</v>
      </c>
      <c r="E4" s="267">
        <v>275679.78200000006</v>
      </c>
    </row>
    <row r="5" spans="1:5" s="137" customFormat="1" ht="15" x14ac:dyDescent="0.25">
      <c r="A5" s="413" t="s">
        <v>187</v>
      </c>
      <c r="B5" s="247">
        <v>184533</v>
      </c>
      <c r="C5" s="267">
        <v>3610257408.0671434</v>
      </c>
      <c r="D5" s="247">
        <v>601</v>
      </c>
      <c r="E5" s="267">
        <v>1195785.1700000006</v>
      </c>
    </row>
    <row r="6" spans="1:5" s="137" customFormat="1" ht="15" x14ac:dyDescent="0.25">
      <c r="A6" s="413" t="s">
        <v>52</v>
      </c>
      <c r="B6" s="247">
        <v>3803</v>
      </c>
      <c r="C6" s="267">
        <v>739027110.42999673</v>
      </c>
      <c r="D6" s="247">
        <v>17</v>
      </c>
      <c r="E6" s="267">
        <v>108453</v>
      </c>
    </row>
    <row r="7" spans="1:5" s="137" customFormat="1" ht="15" x14ac:dyDescent="0.25">
      <c r="A7" s="413" t="s">
        <v>53</v>
      </c>
      <c r="B7" s="247">
        <v>575</v>
      </c>
      <c r="C7" s="267">
        <v>3145572.5110000162</v>
      </c>
      <c r="D7" s="247"/>
      <c r="E7" s="267">
        <v>0</v>
      </c>
    </row>
    <row r="8" spans="1:5" s="137" customFormat="1" ht="15" x14ac:dyDescent="0.25">
      <c r="A8" s="413" t="s">
        <v>169</v>
      </c>
      <c r="B8" s="247">
        <v>17893</v>
      </c>
      <c r="C8" s="267">
        <v>263848236.4800002</v>
      </c>
      <c r="D8" s="247">
        <v>53</v>
      </c>
      <c r="E8" s="267">
        <v>35314.22</v>
      </c>
    </row>
    <row r="9" spans="1:5" s="137" customFormat="1" ht="15" x14ac:dyDescent="0.25">
      <c r="A9" s="413" t="s">
        <v>172</v>
      </c>
      <c r="B9" s="247">
        <v>129</v>
      </c>
      <c r="C9" s="267">
        <v>11813698</v>
      </c>
      <c r="D9" s="247">
        <v>795</v>
      </c>
      <c r="E9" s="267">
        <v>3753919.5</v>
      </c>
    </row>
    <row r="10" spans="1:5" s="137" customFormat="1" ht="15" x14ac:dyDescent="0.25">
      <c r="A10" s="413" t="s">
        <v>173</v>
      </c>
      <c r="B10" s="247">
        <v>7087</v>
      </c>
      <c r="C10" s="267">
        <v>367978407</v>
      </c>
      <c r="D10" s="247">
        <v>1</v>
      </c>
      <c r="E10" s="267">
        <v>3064</v>
      </c>
    </row>
    <row r="11" spans="1:5" s="137" customFormat="1" ht="15" x14ac:dyDescent="0.25">
      <c r="A11" s="413" t="s">
        <v>174</v>
      </c>
      <c r="B11" s="247">
        <v>84</v>
      </c>
      <c r="C11" s="267">
        <v>23361165.880000003</v>
      </c>
      <c r="D11" s="247"/>
      <c r="E11" s="267">
        <v>0</v>
      </c>
    </row>
    <row r="12" spans="1:5" s="137" customFormat="1" ht="15" x14ac:dyDescent="0.25">
      <c r="A12" s="413" t="s">
        <v>175</v>
      </c>
      <c r="B12" s="247">
        <v>35630</v>
      </c>
      <c r="C12" s="267">
        <v>515531992.77974206</v>
      </c>
      <c r="D12" s="247">
        <v>1581</v>
      </c>
      <c r="E12" s="267">
        <v>20792504.919999994</v>
      </c>
    </row>
    <row r="13" spans="1:5" s="137" customFormat="1" ht="15" x14ac:dyDescent="0.25">
      <c r="A13" s="413" t="s">
        <v>177</v>
      </c>
      <c r="B13" s="247">
        <v>394</v>
      </c>
      <c r="C13" s="267">
        <v>240102.26</v>
      </c>
      <c r="D13" s="247"/>
      <c r="E13" s="267">
        <v>0</v>
      </c>
    </row>
    <row r="14" spans="1:5" s="137" customFormat="1" ht="15" x14ac:dyDescent="0.25">
      <c r="A14" s="413" t="s">
        <v>178</v>
      </c>
      <c r="B14" s="247">
        <v>1923</v>
      </c>
      <c r="C14" s="267">
        <v>1269296.6099999978</v>
      </c>
      <c r="D14" s="247">
        <v>30</v>
      </c>
      <c r="E14" s="267">
        <v>39687.805999999997</v>
      </c>
    </row>
    <row r="15" spans="1:5" s="137" customFormat="1" ht="15" x14ac:dyDescent="0.25">
      <c r="A15" s="413" t="s">
        <v>180</v>
      </c>
      <c r="B15" s="247">
        <v>161</v>
      </c>
      <c r="C15" s="267">
        <v>4384588.66</v>
      </c>
      <c r="D15" s="247"/>
      <c r="E15" s="267">
        <v>0</v>
      </c>
    </row>
    <row r="16" spans="1:5" s="137" customFormat="1" ht="15" x14ac:dyDescent="0.25">
      <c r="A16" s="413" t="s">
        <v>176</v>
      </c>
      <c r="B16" s="247">
        <v>78589</v>
      </c>
      <c r="C16" s="267">
        <v>942322090.42999279</v>
      </c>
      <c r="D16" s="247">
        <v>43</v>
      </c>
      <c r="E16" s="267">
        <v>720903.76</v>
      </c>
    </row>
    <row r="17" spans="1:5" s="137" customFormat="1" ht="15" x14ac:dyDescent="0.25">
      <c r="A17" s="413" t="s">
        <v>181</v>
      </c>
      <c r="B17" s="247">
        <v>40426</v>
      </c>
      <c r="C17" s="267">
        <v>80197336.060000405</v>
      </c>
      <c r="D17" s="247">
        <v>221</v>
      </c>
      <c r="E17" s="267">
        <v>2380933.73</v>
      </c>
    </row>
    <row r="18" spans="1:5" s="137" customFormat="1" ht="15" x14ac:dyDescent="0.25">
      <c r="A18" s="413" t="s">
        <v>183</v>
      </c>
      <c r="B18" s="247">
        <v>3072</v>
      </c>
      <c r="C18" s="267">
        <v>13704868.260000041</v>
      </c>
      <c r="D18" s="247">
        <v>1</v>
      </c>
      <c r="E18" s="267">
        <v>7150284.4800000004</v>
      </c>
    </row>
    <row r="19" spans="1:5" s="137" customFormat="1" ht="15" x14ac:dyDescent="0.25">
      <c r="A19" s="413" t="s">
        <v>43</v>
      </c>
      <c r="B19" s="247">
        <v>98</v>
      </c>
      <c r="C19" s="267">
        <v>1795885.1899999995</v>
      </c>
      <c r="D19" s="247"/>
      <c r="E19" s="267">
        <v>0</v>
      </c>
    </row>
    <row r="20" spans="1:5" s="137" customFormat="1" ht="15" x14ac:dyDescent="0.25">
      <c r="A20" s="413" t="s">
        <v>44</v>
      </c>
      <c r="B20" s="247">
        <v>193</v>
      </c>
      <c r="C20" s="267">
        <v>74774916.960000008</v>
      </c>
      <c r="D20" s="247">
        <v>129</v>
      </c>
      <c r="E20" s="267">
        <v>19164504</v>
      </c>
    </row>
    <row r="21" spans="1:5" s="137" customFormat="1" ht="15" x14ac:dyDescent="0.25">
      <c r="A21" s="413" t="s">
        <v>45</v>
      </c>
      <c r="B21" s="247">
        <v>2413</v>
      </c>
      <c r="C21" s="267">
        <v>95648177</v>
      </c>
      <c r="D21" s="247">
        <v>7</v>
      </c>
      <c r="E21" s="267">
        <v>1803950</v>
      </c>
    </row>
    <row r="22" spans="1:5" s="106" customFormat="1" ht="15" x14ac:dyDescent="0.25">
      <c r="A22" s="413" t="s">
        <v>46</v>
      </c>
      <c r="B22" s="247">
        <v>108</v>
      </c>
      <c r="C22" s="267">
        <v>6837488.6699999999</v>
      </c>
      <c r="D22" s="247"/>
      <c r="E22" s="267"/>
    </row>
    <row r="23" spans="1:5" s="106" customFormat="1" ht="15.75" thickBot="1" x14ac:dyDescent="0.3">
      <c r="A23" s="414" t="s">
        <v>54</v>
      </c>
      <c r="B23" s="247">
        <v>53662</v>
      </c>
      <c r="C23" s="267">
        <v>983727573.94708824</v>
      </c>
      <c r="D23" s="247">
        <v>154</v>
      </c>
      <c r="E23" s="267">
        <v>627603.9249999997</v>
      </c>
    </row>
    <row r="24" spans="1:5" s="156" customFormat="1" ht="15.75" thickBot="1" x14ac:dyDescent="0.3">
      <c r="A24" s="210" t="s">
        <v>3</v>
      </c>
      <c r="B24" s="360">
        <f>SUM(B4:B23)</f>
        <v>492263</v>
      </c>
      <c r="C24" s="361">
        <f t="shared" ref="C24:E24" si="0">SUM(C4:C23)</f>
        <v>8787913280.8010387</v>
      </c>
      <c r="D24" s="360">
        <f t="shared" si="0"/>
        <v>3759</v>
      </c>
      <c r="E24" s="362">
        <f t="shared" si="0"/>
        <v>58052588.292999998</v>
      </c>
    </row>
    <row r="25" spans="1:5" s="106" customFormat="1" ht="15" x14ac:dyDescent="0.25">
      <c r="A25" s="119"/>
      <c r="B25" s="125"/>
      <c r="C25" s="268"/>
      <c r="D25" s="269"/>
      <c r="E25" s="270"/>
    </row>
    <row r="26" spans="1:5" s="106" customFormat="1" ht="15" x14ac:dyDescent="0.25">
      <c r="A26" s="119" t="s">
        <v>299</v>
      </c>
      <c r="B26" s="125"/>
      <c r="C26" s="268"/>
      <c r="D26" s="269"/>
      <c r="E26" s="270"/>
    </row>
    <row r="27" spans="1:5" s="106" customFormat="1" ht="15" x14ac:dyDescent="0.25">
      <c r="A27" s="106" t="s">
        <v>309</v>
      </c>
      <c r="B27" s="125"/>
      <c r="C27" s="268"/>
      <c r="D27" s="269"/>
      <c r="E27" s="270"/>
    </row>
    <row r="28" spans="1:5" s="106" customFormat="1" ht="15" x14ac:dyDescent="0.25">
      <c r="A28" s="156" t="s">
        <v>312</v>
      </c>
      <c r="B28" s="247"/>
      <c r="C28" s="271"/>
      <c r="D28" s="269"/>
      <c r="E28" s="272"/>
    </row>
    <row r="29" spans="1:5" s="106" customFormat="1" ht="15" x14ac:dyDescent="0.25">
      <c r="A29" s="119" t="s">
        <v>310</v>
      </c>
      <c r="B29" s="273"/>
      <c r="C29" s="272"/>
      <c r="D29" s="269"/>
      <c r="E29" s="274"/>
    </row>
    <row r="30" spans="1:5" s="106" customFormat="1" ht="29.25" customHeight="1" x14ac:dyDescent="0.25">
      <c r="A30" s="548" t="s">
        <v>296</v>
      </c>
      <c r="B30" s="548"/>
      <c r="C30" s="548"/>
      <c r="D30" s="548"/>
      <c r="E30" s="548"/>
    </row>
    <row r="31" spans="1:5" x14ac:dyDescent="0.2">
      <c r="A31" s="50"/>
      <c r="B31" s="50"/>
      <c r="C31" s="50"/>
      <c r="D31" s="50"/>
      <c r="E31" s="50"/>
    </row>
  </sheetData>
  <mergeCells count="2">
    <mergeCell ref="A30:E30"/>
    <mergeCell ref="A1:E1"/>
  </mergeCells>
  <pageMargins left="0.7" right="0.7" top="0.75" bottom="0.75" header="0.3" footer="0.3"/>
  <pageSetup orientation="landscape"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topLeftCell="A24" workbookViewId="0">
      <selection activeCell="G3" sqref="G3"/>
    </sheetView>
  </sheetViews>
  <sheetFormatPr defaultRowHeight="12.75" x14ac:dyDescent="0.2"/>
  <cols>
    <col min="1" max="1" width="38.125" style="10" customWidth="1"/>
    <col min="2" max="2" width="17.375" style="10" customWidth="1"/>
    <col min="3" max="3" width="15" style="16" customWidth="1"/>
    <col min="4" max="4" width="15.375" style="17" customWidth="1"/>
    <col min="5" max="5" width="14.625" style="18" customWidth="1"/>
    <col min="6" max="16384" width="9" style="10"/>
  </cols>
  <sheetData>
    <row r="1" spans="1:5" s="255" customFormat="1" ht="37.5" customHeight="1" x14ac:dyDescent="0.3">
      <c r="A1" s="557" t="s">
        <v>338</v>
      </c>
      <c r="B1" s="557"/>
      <c r="C1" s="557"/>
      <c r="D1" s="557"/>
      <c r="E1" s="557"/>
    </row>
    <row r="2" spans="1:5" ht="15" customHeight="1" thickBot="1" x14ac:dyDescent="0.25">
      <c r="A2" s="15"/>
    </row>
    <row r="3" spans="1:5" s="156" customFormat="1" ht="30.75" thickBot="1" x14ac:dyDescent="0.3">
      <c r="A3" s="275" t="s">
        <v>73</v>
      </c>
      <c r="B3" s="264" t="s">
        <v>323</v>
      </c>
      <c r="C3" s="482" t="s">
        <v>129</v>
      </c>
      <c r="D3" s="483" t="s">
        <v>321</v>
      </c>
      <c r="E3" s="484" t="s">
        <v>130</v>
      </c>
    </row>
    <row r="4" spans="1:5" s="156" customFormat="1" ht="15" x14ac:dyDescent="0.25">
      <c r="A4" s="417" t="s">
        <v>131</v>
      </c>
      <c r="B4" s="398">
        <v>8280</v>
      </c>
      <c r="C4" s="399">
        <v>403106301.54000014</v>
      </c>
      <c r="D4" s="397">
        <v>60</v>
      </c>
      <c r="E4" s="415">
        <v>396456.516</v>
      </c>
    </row>
    <row r="5" spans="1:5" s="156" customFormat="1" ht="15" x14ac:dyDescent="0.25">
      <c r="A5" s="418" t="s">
        <v>37</v>
      </c>
      <c r="B5" s="261">
        <v>93688</v>
      </c>
      <c r="C5" s="403">
        <v>496144532.38701952</v>
      </c>
      <c r="D5" s="402">
        <v>650</v>
      </c>
      <c r="E5" s="416">
        <v>7919297.046000001</v>
      </c>
    </row>
    <row r="6" spans="1:5" s="156" customFormat="1" ht="14.25" customHeight="1" x14ac:dyDescent="0.25">
      <c r="A6" s="418" t="s">
        <v>29</v>
      </c>
      <c r="B6" s="261">
        <v>12389</v>
      </c>
      <c r="C6" s="403">
        <v>56760489.648997761</v>
      </c>
      <c r="D6" s="402">
        <v>1804</v>
      </c>
      <c r="E6" s="416">
        <v>16392283.809999987</v>
      </c>
    </row>
    <row r="7" spans="1:5" s="156" customFormat="1" ht="15" x14ac:dyDescent="0.25">
      <c r="A7" s="418" t="s">
        <v>132</v>
      </c>
      <c r="B7" s="261">
        <v>4678</v>
      </c>
      <c r="C7" s="403">
        <v>575638805.89999866</v>
      </c>
      <c r="D7" s="402">
        <v>7</v>
      </c>
      <c r="E7" s="416">
        <v>39141.608999999997</v>
      </c>
    </row>
    <row r="8" spans="1:5" s="156" customFormat="1" ht="15" x14ac:dyDescent="0.25">
      <c r="A8" s="418" t="s">
        <v>133</v>
      </c>
      <c r="B8" s="261">
        <v>3283</v>
      </c>
      <c r="C8" s="403">
        <v>108842181.78800018</v>
      </c>
      <c r="D8" s="402">
        <v>88</v>
      </c>
      <c r="E8" s="416">
        <v>2035494.3190000001</v>
      </c>
    </row>
    <row r="9" spans="1:5" s="156" customFormat="1" ht="15" x14ac:dyDescent="0.25">
      <c r="A9" s="418" t="s">
        <v>259</v>
      </c>
      <c r="B9" s="261">
        <v>2509</v>
      </c>
      <c r="C9" s="403">
        <v>47909823.97100009</v>
      </c>
      <c r="D9" s="402"/>
      <c r="E9" s="416"/>
    </row>
    <row r="10" spans="1:5" s="156" customFormat="1" ht="15" x14ac:dyDescent="0.25">
      <c r="A10" s="418" t="s">
        <v>134</v>
      </c>
      <c r="B10" s="261">
        <v>36410</v>
      </c>
      <c r="C10" s="403">
        <v>83087170.431990251</v>
      </c>
      <c r="D10" s="402">
        <v>101</v>
      </c>
      <c r="E10" s="416">
        <v>36326.28</v>
      </c>
    </row>
    <row r="11" spans="1:5" s="156" customFormat="1" ht="14.25" customHeight="1" x14ac:dyDescent="0.25">
      <c r="A11" s="418" t="s">
        <v>135</v>
      </c>
      <c r="B11" s="261">
        <v>7134</v>
      </c>
      <c r="C11" s="403">
        <v>12547639.23600007</v>
      </c>
      <c r="D11" s="402">
        <v>8</v>
      </c>
      <c r="E11" s="416">
        <v>456</v>
      </c>
    </row>
    <row r="12" spans="1:5" s="156" customFormat="1" ht="15" x14ac:dyDescent="0.25">
      <c r="A12" s="418" t="s">
        <v>260</v>
      </c>
      <c r="B12" s="261">
        <v>41881</v>
      </c>
      <c r="C12" s="403">
        <v>204160460.70108193</v>
      </c>
      <c r="D12" s="402">
        <v>169</v>
      </c>
      <c r="E12" s="416">
        <v>637768.27000000014</v>
      </c>
    </row>
    <row r="13" spans="1:5" s="156" customFormat="1" ht="15" x14ac:dyDescent="0.25">
      <c r="A13" s="418" t="s">
        <v>136</v>
      </c>
      <c r="B13" s="261">
        <v>40868</v>
      </c>
      <c r="C13" s="403">
        <v>380732660.14100224</v>
      </c>
      <c r="D13" s="402">
        <v>370</v>
      </c>
      <c r="E13" s="416">
        <v>27129765.303000003</v>
      </c>
    </row>
    <row r="14" spans="1:5" s="156" customFormat="1" ht="15" x14ac:dyDescent="0.25">
      <c r="A14" s="418" t="s">
        <v>137</v>
      </c>
      <c r="B14" s="261">
        <v>1511</v>
      </c>
      <c r="C14" s="403">
        <v>323330127.05999935</v>
      </c>
      <c r="D14" s="402">
        <v>7</v>
      </c>
      <c r="E14" s="405"/>
    </row>
    <row r="15" spans="1:5" s="156" customFormat="1" ht="15" x14ac:dyDescent="0.25">
      <c r="A15" s="418" t="s">
        <v>138</v>
      </c>
      <c r="B15" s="261">
        <v>962</v>
      </c>
      <c r="C15" s="403">
        <v>23928483.640999973</v>
      </c>
      <c r="D15" s="402">
        <v>2</v>
      </c>
      <c r="E15" s="416">
        <v>12830.392</v>
      </c>
    </row>
    <row r="16" spans="1:5" s="156" customFormat="1" ht="14.25" customHeight="1" x14ac:dyDescent="0.25">
      <c r="A16" s="418" t="s">
        <v>139</v>
      </c>
      <c r="B16" s="261">
        <v>12350</v>
      </c>
      <c r="C16" s="403">
        <v>396740884.71800131</v>
      </c>
      <c r="D16" s="402">
        <v>14</v>
      </c>
      <c r="E16" s="416">
        <v>1168.8189999999997</v>
      </c>
    </row>
    <row r="17" spans="1:5" s="156" customFormat="1" ht="15" x14ac:dyDescent="0.25">
      <c r="A17" s="418" t="s">
        <v>261</v>
      </c>
      <c r="B17" s="261">
        <v>40067</v>
      </c>
      <c r="C17" s="403">
        <v>388699426.32498676</v>
      </c>
      <c r="D17" s="402">
        <v>48</v>
      </c>
      <c r="E17" s="416">
        <v>463599.03700000007</v>
      </c>
    </row>
    <row r="18" spans="1:5" s="156" customFormat="1" ht="15" x14ac:dyDescent="0.25">
      <c r="A18" s="418" t="s">
        <v>239</v>
      </c>
      <c r="B18" s="261">
        <v>38</v>
      </c>
      <c r="C18" s="403">
        <v>106061.40999999999</v>
      </c>
      <c r="D18" s="402"/>
      <c r="E18" s="416"/>
    </row>
    <row r="19" spans="1:5" s="156" customFormat="1" ht="14.25" customHeight="1" x14ac:dyDescent="0.25">
      <c r="A19" s="418" t="s">
        <v>262</v>
      </c>
      <c r="B19" s="261">
        <v>3115</v>
      </c>
      <c r="C19" s="403">
        <v>72887499.673998728</v>
      </c>
      <c r="D19" s="402">
        <v>77</v>
      </c>
      <c r="E19" s="416">
        <v>155738.94</v>
      </c>
    </row>
    <row r="20" spans="1:5" s="156" customFormat="1" ht="13.5" customHeight="1" x14ac:dyDescent="0.25">
      <c r="A20" s="418" t="s">
        <v>140</v>
      </c>
      <c r="B20" s="261">
        <v>47726</v>
      </c>
      <c r="C20" s="403">
        <v>903575697.33598876</v>
      </c>
      <c r="D20" s="402">
        <v>48</v>
      </c>
      <c r="E20" s="416">
        <v>66275.357999999993</v>
      </c>
    </row>
    <row r="21" spans="1:5" s="156" customFormat="1" ht="15" x14ac:dyDescent="0.25">
      <c r="A21" s="418" t="s">
        <v>263</v>
      </c>
      <c r="B21" s="261">
        <v>10803</v>
      </c>
      <c r="C21" s="403">
        <v>280331599.83099991</v>
      </c>
      <c r="D21" s="402">
        <v>59</v>
      </c>
      <c r="E21" s="416">
        <v>2551014.4750000001</v>
      </c>
    </row>
    <row r="22" spans="1:5" s="156" customFormat="1" ht="15" x14ac:dyDescent="0.25">
      <c r="A22" s="418" t="s">
        <v>141</v>
      </c>
      <c r="B22" s="261">
        <v>78</v>
      </c>
      <c r="C22" s="403">
        <v>2042134.67</v>
      </c>
      <c r="D22" s="402"/>
      <c r="E22" s="416"/>
    </row>
    <row r="23" spans="1:5" s="156" customFormat="1" ht="15" x14ac:dyDescent="0.25">
      <c r="A23" s="418" t="s">
        <v>264</v>
      </c>
      <c r="B23" s="261">
        <v>27341</v>
      </c>
      <c r="C23" s="403">
        <v>549999576.36798227</v>
      </c>
      <c r="D23" s="402">
        <v>87</v>
      </c>
      <c r="E23" s="416">
        <v>145582.48699999996</v>
      </c>
    </row>
    <row r="24" spans="1:5" s="156" customFormat="1" ht="15" x14ac:dyDescent="0.25">
      <c r="A24" s="418" t="s">
        <v>142</v>
      </c>
      <c r="B24" s="261">
        <v>92471</v>
      </c>
      <c r="C24" s="403">
        <v>3452276966.1873541</v>
      </c>
      <c r="D24" s="402">
        <v>143</v>
      </c>
      <c r="E24" s="416">
        <v>64081.811000000009</v>
      </c>
    </row>
    <row r="25" spans="1:5" s="156" customFormat="1" ht="15.75" thickBot="1" x14ac:dyDescent="0.3">
      <c r="A25" s="419" t="s">
        <v>143</v>
      </c>
      <c r="B25" s="261">
        <v>4681</v>
      </c>
      <c r="C25" s="403">
        <v>25064757.835999705</v>
      </c>
      <c r="D25" s="402">
        <v>17</v>
      </c>
      <c r="E25" s="416">
        <v>5307.8209999999999</v>
      </c>
    </row>
    <row r="26" spans="1:5" s="156" customFormat="1" ht="15.75" thickBot="1" x14ac:dyDescent="0.3">
      <c r="A26" s="458" t="s">
        <v>3</v>
      </c>
      <c r="B26" s="132">
        <v>492263</v>
      </c>
      <c r="C26" s="130">
        <v>8787913280.801403</v>
      </c>
      <c r="D26" s="466">
        <v>3759</v>
      </c>
      <c r="E26" s="384">
        <v>58052588.292999983</v>
      </c>
    </row>
    <row r="27" spans="1:5" s="119" customFormat="1" ht="15" x14ac:dyDescent="0.25">
      <c r="A27" s="276"/>
      <c r="B27" s="277"/>
      <c r="C27" s="278"/>
      <c r="D27" s="279"/>
      <c r="E27" s="280"/>
    </row>
    <row r="28" spans="1:5" s="119" customFormat="1" ht="15" x14ac:dyDescent="0.25">
      <c r="A28" s="119" t="s">
        <v>299</v>
      </c>
      <c r="B28" s="277"/>
      <c r="C28" s="278"/>
      <c r="D28" s="279"/>
      <c r="E28" s="280"/>
    </row>
    <row r="29" spans="1:5" s="156" customFormat="1" ht="15" x14ac:dyDescent="0.25">
      <c r="A29" s="156" t="s">
        <v>313</v>
      </c>
      <c r="C29" s="281"/>
      <c r="D29" s="282"/>
      <c r="E29" s="283"/>
    </row>
    <row r="30" spans="1:5" s="156" customFormat="1" ht="14.25" customHeight="1" x14ac:dyDescent="0.25">
      <c r="A30" s="106" t="s">
        <v>314</v>
      </c>
      <c r="C30" s="281"/>
      <c r="D30" s="282"/>
      <c r="E30" s="283"/>
    </row>
    <row r="31" spans="1:5" s="156" customFormat="1" ht="15" x14ac:dyDescent="0.25">
      <c r="A31" s="106" t="s">
        <v>339</v>
      </c>
      <c r="C31" s="281"/>
      <c r="D31" s="282"/>
      <c r="E31" s="283"/>
    </row>
    <row r="32" spans="1:5" x14ac:dyDescent="0.2">
      <c r="A32" s="6"/>
    </row>
    <row r="33" spans="1:1" x14ac:dyDescent="0.2">
      <c r="A33" s="6"/>
    </row>
  </sheetData>
  <mergeCells count="1">
    <mergeCell ref="A1:E1"/>
  </mergeCells>
  <pageMargins left="0.7" right="0.7" top="0.75" bottom="0.75" header="0.3" footer="0.3"/>
  <pageSetup orientation="landscape"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workbookViewId="0">
      <selection activeCell="H13" sqref="H13"/>
    </sheetView>
  </sheetViews>
  <sheetFormatPr defaultRowHeight="12.75" x14ac:dyDescent="0.2"/>
  <cols>
    <col min="1" max="1" width="38" style="6" customWidth="1"/>
    <col min="2" max="2" width="11" style="12" customWidth="1"/>
    <col min="3" max="3" width="17.625" style="6" customWidth="1"/>
    <col min="4" max="4" width="10.5" style="7" customWidth="1"/>
    <col min="5" max="5" width="16.75" style="9" customWidth="1"/>
    <col min="6" max="16384" width="9" style="6"/>
  </cols>
  <sheetData>
    <row r="1" spans="1:5" s="285" customFormat="1" ht="18.75" x14ac:dyDescent="0.3">
      <c r="A1" s="206" t="s">
        <v>220</v>
      </c>
      <c r="B1" s="284"/>
      <c r="D1" s="286"/>
      <c r="E1" s="287"/>
    </row>
    <row r="2" spans="1:5" ht="15" customHeight="1" thickBot="1" x14ac:dyDescent="0.25">
      <c r="A2" s="3"/>
      <c r="E2" s="48"/>
    </row>
    <row r="3" spans="1:5" s="106" customFormat="1" ht="30.75" thickBot="1" x14ac:dyDescent="0.3">
      <c r="A3" s="459" t="s">
        <v>185</v>
      </c>
      <c r="B3" s="423" t="s">
        <v>144</v>
      </c>
      <c r="C3" s="424" t="s">
        <v>13</v>
      </c>
      <c r="D3" s="423" t="s">
        <v>145</v>
      </c>
      <c r="E3" s="425" t="s">
        <v>158</v>
      </c>
    </row>
    <row r="4" spans="1:5" s="106" customFormat="1" ht="15" x14ac:dyDescent="0.25">
      <c r="A4" s="412" t="s">
        <v>186</v>
      </c>
      <c r="B4" s="261">
        <v>8000842.2530000061</v>
      </c>
      <c r="C4" s="261">
        <v>0</v>
      </c>
      <c r="D4" s="261">
        <v>102820.33000000002</v>
      </c>
      <c r="E4" s="261">
        <v>0</v>
      </c>
    </row>
    <row r="5" spans="1:5" s="106" customFormat="1" ht="15" x14ac:dyDescent="0.25">
      <c r="A5" s="413" t="s">
        <v>187</v>
      </c>
      <c r="B5" s="261">
        <v>18852887.283999607</v>
      </c>
      <c r="C5" s="403">
        <v>84.116</v>
      </c>
      <c r="D5" s="261">
        <v>1283644.6640000043</v>
      </c>
      <c r="E5" s="261">
        <v>0</v>
      </c>
    </row>
    <row r="6" spans="1:5" s="106" customFormat="1" ht="15" x14ac:dyDescent="0.25">
      <c r="A6" s="413" t="s">
        <v>52</v>
      </c>
      <c r="B6" s="261">
        <v>7603498.672999898</v>
      </c>
      <c r="C6" s="403">
        <v>35417.96</v>
      </c>
      <c r="D6" s="261">
        <v>114035.97</v>
      </c>
      <c r="E6" s="403">
        <v>599476.42999999993</v>
      </c>
    </row>
    <row r="7" spans="1:5" s="106" customFormat="1" ht="15" x14ac:dyDescent="0.25">
      <c r="A7" s="413" t="s">
        <v>53</v>
      </c>
      <c r="B7" s="261">
        <v>947.56</v>
      </c>
      <c r="C7" s="261">
        <v>0</v>
      </c>
      <c r="D7" s="261"/>
      <c r="E7" s="261">
        <v>0</v>
      </c>
    </row>
    <row r="8" spans="1:5" s="106" customFormat="1" ht="15" x14ac:dyDescent="0.25">
      <c r="A8" s="413" t="s">
        <v>169</v>
      </c>
      <c r="B8" s="261">
        <v>119814.44899999996</v>
      </c>
      <c r="C8" s="261">
        <v>0</v>
      </c>
      <c r="D8" s="261">
        <v>20826.873000000021</v>
      </c>
      <c r="E8" s="403">
        <v>2526585.6600000011</v>
      </c>
    </row>
    <row r="9" spans="1:5" s="106" customFormat="1" ht="15" x14ac:dyDescent="0.25">
      <c r="A9" s="413" t="s">
        <v>172</v>
      </c>
      <c r="B9" s="261">
        <v>7548.3100000000022</v>
      </c>
      <c r="C9" s="261">
        <v>0</v>
      </c>
      <c r="D9" s="261">
        <v>13275.573000000031</v>
      </c>
      <c r="E9" s="403">
        <v>3566850.040000001</v>
      </c>
    </row>
    <row r="10" spans="1:5" s="106" customFormat="1" ht="15" x14ac:dyDescent="0.25">
      <c r="A10" s="413" t="s">
        <v>173</v>
      </c>
      <c r="B10" s="261">
        <v>2195367.6100000003</v>
      </c>
      <c r="C10" s="403">
        <v>1082625</v>
      </c>
      <c r="D10" s="261">
        <v>9115.8100000000013</v>
      </c>
      <c r="E10" s="403">
        <v>2671689</v>
      </c>
    </row>
    <row r="11" spans="1:5" s="106" customFormat="1" ht="15" x14ac:dyDescent="0.25">
      <c r="A11" s="413" t="s">
        <v>174</v>
      </c>
      <c r="B11" s="261">
        <v>4390.42</v>
      </c>
      <c r="C11" s="261">
        <v>0</v>
      </c>
      <c r="D11" s="261">
        <v>1334.6499999999996</v>
      </c>
      <c r="E11" s="403">
        <v>204420.34</v>
      </c>
    </row>
    <row r="12" spans="1:5" s="106" customFormat="1" ht="15" x14ac:dyDescent="0.25">
      <c r="A12" s="413" t="s">
        <v>175</v>
      </c>
      <c r="B12" s="261">
        <v>71120.829999999929</v>
      </c>
      <c r="C12" s="403">
        <v>15911500.540000005</v>
      </c>
      <c r="D12" s="261">
        <v>5189.4500000000435</v>
      </c>
      <c r="E12" s="403">
        <v>11024283.010000005</v>
      </c>
    </row>
    <row r="13" spans="1:5" s="106" customFormat="1" ht="15" x14ac:dyDescent="0.25">
      <c r="A13" s="413" t="s">
        <v>177</v>
      </c>
      <c r="B13" s="261">
        <v>47456.923999999999</v>
      </c>
      <c r="C13" s="403">
        <v>983812.04</v>
      </c>
      <c r="D13" s="261">
        <v>203.17</v>
      </c>
      <c r="E13" s="261">
        <v>0</v>
      </c>
    </row>
    <row r="14" spans="1:5" s="106" customFormat="1" ht="15" x14ac:dyDescent="0.25">
      <c r="A14" s="413" t="s">
        <v>178</v>
      </c>
      <c r="B14" s="261">
        <v>4442.72</v>
      </c>
      <c r="C14" s="403">
        <v>1670346.1299999997</v>
      </c>
      <c r="D14" s="261">
        <v>1633.66</v>
      </c>
      <c r="E14" s="403">
        <v>716749.49800000002</v>
      </c>
    </row>
    <row r="15" spans="1:5" s="106" customFormat="1" ht="15" x14ac:dyDescent="0.25">
      <c r="A15" s="413" t="s">
        <v>180</v>
      </c>
      <c r="B15" s="261">
        <v>121336.045</v>
      </c>
      <c r="C15" s="403">
        <v>550</v>
      </c>
      <c r="D15" s="261">
        <v>12.78</v>
      </c>
      <c r="E15" s="403">
        <v>1</v>
      </c>
    </row>
    <row r="16" spans="1:5" s="106" customFormat="1" ht="13.5" customHeight="1" x14ac:dyDescent="0.25">
      <c r="A16" s="413" t="s">
        <v>176</v>
      </c>
      <c r="B16" s="261">
        <v>6279196.4280000422</v>
      </c>
      <c r="C16" s="403">
        <v>324561.8</v>
      </c>
      <c r="D16" s="261">
        <v>2235.1670000000004</v>
      </c>
      <c r="E16" s="403">
        <v>1076583.51</v>
      </c>
    </row>
    <row r="17" spans="1:5" s="106" customFormat="1" ht="15" x14ac:dyDescent="0.25">
      <c r="A17" s="413" t="s">
        <v>182</v>
      </c>
      <c r="B17" s="261">
        <v>167.065</v>
      </c>
      <c r="C17" s="403">
        <v>414922</v>
      </c>
      <c r="D17" s="261"/>
      <c r="E17" s="261">
        <v>0</v>
      </c>
    </row>
    <row r="18" spans="1:5" s="106" customFormat="1" ht="15" x14ac:dyDescent="0.25">
      <c r="A18" s="413" t="s">
        <v>181</v>
      </c>
      <c r="B18" s="261">
        <v>61533.503999999964</v>
      </c>
      <c r="C18" s="403">
        <v>2913201.6299999994</v>
      </c>
      <c r="D18" s="261">
        <v>93975.972999999649</v>
      </c>
      <c r="E18" s="403">
        <v>13849440.870000005</v>
      </c>
    </row>
    <row r="19" spans="1:5" s="106" customFormat="1" ht="15" x14ac:dyDescent="0.25">
      <c r="A19" s="413" t="s">
        <v>183</v>
      </c>
      <c r="B19" s="261">
        <v>37926.610000000037</v>
      </c>
      <c r="C19" s="403">
        <v>75773940.909999967</v>
      </c>
      <c r="D19" s="261">
        <v>130.06</v>
      </c>
      <c r="E19" s="403">
        <v>6998006.1200000001</v>
      </c>
    </row>
    <row r="20" spans="1:5" s="106" customFormat="1" ht="15" x14ac:dyDescent="0.25">
      <c r="A20" s="413" t="s">
        <v>43</v>
      </c>
      <c r="B20" s="261">
        <v>603.86</v>
      </c>
      <c r="C20" s="403">
        <v>2330479.0099999998</v>
      </c>
      <c r="D20" s="261">
        <v>18.87</v>
      </c>
      <c r="E20" s="403">
        <v>4354125</v>
      </c>
    </row>
    <row r="21" spans="1:5" s="106" customFormat="1" ht="15" x14ac:dyDescent="0.25">
      <c r="A21" s="413" t="s">
        <v>44</v>
      </c>
      <c r="B21" s="261">
        <v>3766.4</v>
      </c>
      <c r="C21" s="403">
        <v>14767816.960000001</v>
      </c>
      <c r="D21" s="261">
        <v>315.66000000000008</v>
      </c>
      <c r="E21" s="403">
        <v>1698305</v>
      </c>
    </row>
    <row r="22" spans="1:5" s="106" customFormat="1" ht="15" x14ac:dyDescent="0.25">
      <c r="A22" s="413" t="s">
        <v>45</v>
      </c>
      <c r="B22" s="261">
        <v>186404.53000000006</v>
      </c>
      <c r="C22" s="403">
        <v>6490480</v>
      </c>
      <c r="D22" s="261">
        <v>4.593</v>
      </c>
      <c r="E22" s="403">
        <v>59359</v>
      </c>
    </row>
    <row r="23" spans="1:5" s="106" customFormat="1" ht="15" x14ac:dyDescent="0.25">
      <c r="A23" s="413" t="s">
        <v>46</v>
      </c>
      <c r="B23" s="261">
        <v>4300.32</v>
      </c>
      <c r="C23" s="403">
        <v>190554</v>
      </c>
      <c r="D23" s="261">
        <v>76.38</v>
      </c>
      <c r="E23" s="403">
        <v>222615</v>
      </c>
    </row>
    <row r="24" spans="1:5" s="106" customFormat="1" ht="15.75" thickBot="1" x14ac:dyDescent="0.3">
      <c r="A24" s="413" t="s">
        <v>189</v>
      </c>
      <c r="B24" s="261">
        <v>4306024.4700000063</v>
      </c>
      <c r="C24" s="261">
        <v>0</v>
      </c>
      <c r="D24" s="261">
        <v>43393.325000000004</v>
      </c>
      <c r="E24" s="261">
        <v>0</v>
      </c>
    </row>
    <row r="25" spans="1:5" s="106" customFormat="1" ht="15.75" thickBot="1" x14ac:dyDescent="0.3">
      <c r="A25" s="459" t="s">
        <v>3</v>
      </c>
      <c r="B25" s="426">
        <f>SUM(B4:B24)</f>
        <v>47909576.264999561</v>
      </c>
      <c r="C25" s="427">
        <f>SUM(C4:C24)</f>
        <v>122890292.09599999</v>
      </c>
      <c r="D25" s="426">
        <f>SUM(D4:D24)</f>
        <v>1692242.9580000041</v>
      </c>
      <c r="E25" s="427">
        <f>SUM(E4:E24)</f>
        <v>49568489.478000008</v>
      </c>
    </row>
    <row r="26" spans="1:5" s="106" customFormat="1" ht="15" x14ac:dyDescent="0.25">
      <c r="A26" s="119"/>
      <c r="B26" s="125"/>
      <c r="D26" s="269"/>
      <c r="E26" s="246"/>
    </row>
    <row r="27" spans="1:5" s="106" customFormat="1" ht="15" x14ac:dyDescent="0.25">
      <c r="A27" s="119" t="s">
        <v>299</v>
      </c>
      <c r="B27" s="125"/>
      <c r="D27" s="269"/>
      <c r="E27" s="246"/>
    </row>
    <row r="28" spans="1:5" s="106" customFormat="1" ht="15" x14ac:dyDescent="0.25">
      <c r="A28" s="106" t="s">
        <v>309</v>
      </c>
      <c r="B28" s="125"/>
      <c r="D28" s="269"/>
      <c r="E28" s="246"/>
    </row>
    <row r="29" spans="1:5" s="106" customFormat="1" ht="29.25" customHeight="1" x14ac:dyDescent="0.25">
      <c r="A29" s="558" t="s">
        <v>315</v>
      </c>
      <c r="B29" s="558"/>
      <c r="C29" s="558"/>
      <c r="D29" s="558"/>
      <c r="E29" s="558"/>
    </row>
    <row r="30" spans="1:5" s="106" customFormat="1" ht="15" x14ac:dyDescent="0.25">
      <c r="A30" s="106" t="s">
        <v>310</v>
      </c>
      <c r="B30" s="125"/>
      <c r="D30" s="269"/>
      <c r="E30" s="246"/>
    </row>
  </sheetData>
  <mergeCells count="1">
    <mergeCell ref="A29:E29"/>
  </mergeCells>
  <pageMargins left="0.7" right="0.7" top="0.75" bottom="0.75" header="0.3" footer="0.3"/>
  <pageSetup orientation="landscape"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9"/>
  <sheetViews>
    <sheetView topLeftCell="A37" zoomScaleNormal="100" workbookViewId="0">
      <selection activeCell="B52" sqref="B51:B52"/>
    </sheetView>
  </sheetViews>
  <sheetFormatPr defaultRowHeight="12.75" x14ac:dyDescent="0.2"/>
  <cols>
    <col min="1" max="1" width="19.875" style="6" bestFit="1" customWidth="1"/>
    <col min="2" max="2" width="16.875" style="12" customWidth="1"/>
    <col min="3" max="3" width="14.75" style="33" customWidth="1"/>
    <col min="4" max="4" width="12.5" style="42" bestFit="1" customWidth="1"/>
    <col min="5" max="16384" width="9" style="6"/>
  </cols>
  <sheetData>
    <row r="1" spans="1:5" s="176" customFormat="1" ht="42.75" customHeight="1" x14ac:dyDescent="0.3">
      <c r="A1" s="557" t="s">
        <v>340</v>
      </c>
      <c r="B1" s="557"/>
      <c r="C1" s="557"/>
      <c r="D1" s="557"/>
    </row>
    <row r="2" spans="1:5" s="2" customFormat="1" ht="15" customHeight="1" x14ac:dyDescent="0.25">
      <c r="A2" s="506"/>
      <c r="B2" s="507"/>
      <c r="C2" s="492"/>
      <c r="D2" s="508"/>
    </row>
    <row r="3" spans="1:5" s="108" customFormat="1" ht="15.75" thickBot="1" x14ac:dyDescent="0.3">
      <c r="A3" s="289" t="s">
        <v>48</v>
      </c>
      <c r="B3" s="290" t="s">
        <v>146</v>
      </c>
      <c r="C3" s="290" t="s">
        <v>147</v>
      </c>
      <c r="D3" s="290" t="s">
        <v>10</v>
      </c>
    </row>
    <row r="4" spans="1:5" s="106" customFormat="1" ht="15" x14ac:dyDescent="0.25">
      <c r="A4" s="460" t="s">
        <v>77</v>
      </c>
      <c r="B4" s="125">
        <v>277042.15399999969</v>
      </c>
      <c r="C4" s="125">
        <v>5169.2510000000029</v>
      </c>
      <c r="D4" s="125">
        <v>282211.40499999968</v>
      </c>
    </row>
    <row r="5" spans="1:5" s="106" customFormat="1" ht="15" x14ac:dyDescent="0.25">
      <c r="A5" s="461" t="s">
        <v>78</v>
      </c>
      <c r="B5" s="125">
        <v>2281625.125</v>
      </c>
      <c r="C5" s="125">
        <v>16611.017999999873</v>
      </c>
      <c r="D5" s="125">
        <v>2298236.1430000002</v>
      </c>
    </row>
    <row r="6" spans="1:5" s="137" customFormat="1" ht="15" x14ac:dyDescent="0.25">
      <c r="A6" s="461" t="s">
        <v>79</v>
      </c>
      <c r="B6" s="125">
        <v>4590212.9000000022</v>
      </c>
      <c r="C6" s="125">
        <v>38274.792999999969</v>
      </c>
      <c r="D6" s="125">
        <v>4628487.6930000028</v>
      </c>
      <c r="E6" s="106"/>
    </row>
    <row r="7" spans="1:5" s="137" customFormat="1" ht="15" x14ac:dyDescent="0.25">
      <c r="A7" s="461" t="s">
        <v>80</v>
      </c>
      <c r="B7" s="125">
        <v>775939.05900000164</v>
      </c>
      <c r="C7" s="125">
        <v>4271.0980000000036</v>
      </c>
      <c r="D7" s="125">
        <v>780210.15700000164</v>
      </c>
      <c r="E7" s="106"/>
    </row>
    <row r="8" spans="1:5" s="137" customFormat="1" ht="15" x14ac:dyDescent="0.25">
      <c r="A8" s="461" t="s">
        <v>81</v>
      </c>
      <c r="B8" s="125">
        <v>4782513.5540000163</v>
      </c>
      <c r="C8" s="125">
        <v>30998.269999999906</v>
      </c>
      <c r="D8" s="125">
        <v>4813511.8240000168</v>
      </c>
      <c r="E8" s="106"/>
    </row>
    <row r="9" spans="1:5" s="137" customFormat="1" ht="15" x14ac:dyDescent="0.25">
      <c r="A9" s="461" t="s">
        <v>82</v>
      </c>
      <c r="B9" s="125">
        <v>857536.3359999964</v>
      </c>
      <c r="C9" s="125">
        <v>37507.023999999998</v>
      </c>
      <c r="D9" s="125">
        <v>895043.35999999638</v>
      </c>
      <c r="E9" s="106"/>
    </row>
    <row r="10" spans="1:5" s="137" customFormat="1" ht="15" x14ac:dyDescent="0.25">
      <c r="A10" s="461" t="s">
        <v>83</v>
      </c>
      <c r="B10" s="125">
        <v>11581.927000000007</v>
      </c>
      <c r="C10" s="125">
        <v>1046.9910000000004</v>
      </c>
      <c r="D10" s="125">
        <v>12628.918000000009</v>
      </c>
      <c r="E10" s="106"/>
    </row>
    <row r="11" spans="1:5" s="137" customFormat="1" ht="15" x14ac:dyDescent="0.25">
      <c r="A11" s="461" t="s">
        <v>84</v>
      </c>
      <c r="B11" s="125">
        <v>12366.098999999995</v>
      </c>
      <c r="C11" s="125">
        <v>112.45199999999997</v>
      </c>
      <c r="D11" s="125">
        <v>12478.550999999994</v>
      </c>
      <c r="E11" s="106"/>
    </row>
    <row r="12" spans="1:5" s="137" customFormat="1" ht="15" x14ac:dyDescent="0.25">
      <c r="A12" s="461" t="s">
        <v>85</v>
      </c>
      <c r="B12" s="125">
        <v>4306.5739999999969</v>
      </c>
      <c r="C12" s="125">
        <v>76.595000000000013</v>
      </c>
      <c r="D12" s="125">
        <v>4383.1689999999971</v>
      </c>
      <c r="E12" s="106"/>
    </row>
    <row r="13" spans="1:5" s="137" customFormat="1" ht="15" x14ac:dyDescent="0.25">
      <c r="A13" s="461" t="s">
        <v>86</v>
      </c>
      <c r="B13" s="125">
        <v>912926.09999999672</v>
      </c>
      <c r="C13" s="125">
        <v>3856.5840000000085</v>
      </c>
      <c r="D13" s="125">
        <v>916782.68399999675</v>
      </c>
      <c r="E13" s="106"/>
    </row>
    <row r="14" spans="1:5" s="137" customFormat="1" ht="15" x14ac:dyDescent="0.25">
      <c r="A14" s="461" t="s">
        <v>87</v>
      </c>
      <c r="B14" s="125">
        <v>1007269.9650000023</v>
      </c>
      <c r="C14" s="125">
        <v>4102.6890000000039</v>
      </c>
      <c r="D14" s="125">
        <v>1011372.6540000023</v>
      </c>
      <c r="E14" s="106"/>
    </row>
    <row r="15" spans="1:5" s="137" customFormat="1" ht="15" x14ac:dyDescent="0.25">
      <c r="A15" s="461" t="s">
        <v>88</v>
      </c>
      <c r="B15" s="125">
        <v>325458.84200000053</v>
      </c>
      <c r="C15" s="125">
        <v>103911.27499999986</v>
      </c>
      <c r="D15" s="125">
        <v>429370.11700000038</v>
      </c>
      <c r="E15" s="106"/>
    </row>
    <row r="16" spans="1:5" s="137" customFormat="1" ht="15" x14ac:dyDescent="0.25">
      <c r="A16" s="461" t="s">
        <v>89</v>
      </c>
      <c r="B16" s="125">
        <v>1081240.9580000001</v>
      </c>
      <c r="C16" s="125">
        <v>12661.994000000013</v>
      </c>
      <c r="D16" s="125">
        <v>1093902.952</v>
      </c>
      <c r="E16" s="106"/>
    </row>
    <row r="17" spans="1:5" s="137" customFormat="1" ht="15" x14ac:dyDescent="0.25">
      <c r="A17" s="461" t="s">
        <v>90</v>
      </c>
      <c r="B17" s="125">
        <v>232358.15600000034</v>
      </c>
      <c r="C17" s="125">
        <v>3967.3100000000018</v>
      </c>
      <c r="D17" s="125">
        <v>236325.46600000034</v>
      </c>
      <c r="E17" s="106"/>
    </row>
    <row r="18" spans="1:5" s="137" customFormat="1" ht="15" x14ac:dyDescent="0.25">
      <c r="A18" s="461" t="s">
        <v>91</v>
      </c>
      <c r="B18" s="125">
        <v>331192.36900000129</v>
      </c>
      <c r="C18" s="125">
        <v>23364.564000000002</v>
      </c>
      <c r="D18" s="125">
        <v>354556.9330000013</v>
      </c>
      <c r="E18" s="106"/>
    </row>
    <row r="19" spans="1:5" s="137" customFormat="1" ht="15" x14ac:dyDescent="0.25">
      <c r="A19" s="461" t="s">
        <v>92</v>
      </c>
      <c r="B19" s="125">
        <v>253122.98099999997</v>
      </c>
      <c r="C19" s="125">
        <v>1542.3959999999995</v>
      </c>
      <c r="D19" s="125">
        <v>254665.37699999998</v>
      </c>
      <c r="E19" s="106"/>
    </row>
    <row r="20" spans="1:5" s="137" customFormat="1" ht="15" x14ac:dyDescent="0.25">
      <c r="A20" s="461" t="s">
        <v>93</v>
      </c>
      <c r="B20" s="125">
        <v>679332.11499999964</v>
      </c>
      <c r="C20" s="125">
        <v>1113.3259999999996</v>
      </c>
      <c r="D20" s="125">
        <v>680445.44099999964</v>
      </c>
      <c r="E20" s="106"/>
    </row>
    <row r="21" spans="1:5" s="137" customFormat="1" ht="15" x14ac:dyDescent="0.25">
      <c r="A21" s="461" t="s">
        <v>94</v>
      </c>
      <c r="B21" s="125">
        <v>808423.06000000029</v>
      </c>
      <c r="C21" s="125">
        <v>19287.931999999979</v>
      </c>
      <c r="D21" s="125">
        <v>827710.99200000032</v>
      </c>
      <c r="E21" s="106"/>
    </row>
    <row r="22" spans="1:5" s="137" customFormat="1" ht="15" x14ac:dyDescent="0.25">
      <c r="A22" s="461" t="s">
        <v>95</v>
      </c>
      <c r="B22" s="125">
        <v>424694.87700000091</v>
      </c>
      <c r="C22" s="125">
        <v>19088.19899999999</v>
      </c>
      <c r="D22" s="125">
        <v>443783.07600000087</v>
      </c>
      <c r="E22" s="106"/>
    </row>
    <row r="23" spans="1:5" s="137" customFormat="1" ht="15" x14ac:dyDescent="0.25">
      <c r="A23" s="461" t="s">
        <v>96</v>
      </c>
      <c r="B23" s="125">
        <v>22338.351999999999</v>
      </c>
      <c r="C23" s="125">
        <v>363634.74099999981</v>
      </c>
      <c r="D23" s="125">
        <v>385973.09299999982</v>
      </c>
      <c r="E23" s="106"/>
    </row>
    <row r="24" spans="1:5" s="137" customFormat="1" ht="15" x14ac:dyDescent="0.25">
      <c r="A24" s="461" t="s">
        <v>97</v>
      </c>
      <c r="B24" s="125">
        <v>216041.31499999989</v>
      </c>
      <c r="C24" s="125">
        <v>863.7999999999995</v>
      </c>
      <c r="D24" s="125">
        <v>216905.11499999987</v>
      </c>
      <c r="E24" s="106"/>
    </row>
    <row r="25" spans="1:5" s="137" customFormat="1" ht="15" x14ac:dyDescent="0.25">
      <c r="A25" s="461" t="s">
        <v>98</v>
      </c>
      <c r="B25" s="125">
        <v>34636.813000000046</v>
      </c>
      <c r="C25" s="125">
        <v>35325.505999999979</v>
      </c>
      <c r="D25" s="125">
        <v>69962.319000000032</v>
      </c>
      <c r="E25" s="106"/>
    </row>
    <row r="26" spans="1:5" s="137" customFormat="1" ht="15" x14ac:dyDescent="0.25">
      <c r="A26" s="461" t="s">
        <v>99</v>
      </c>
      <c r="B26" s="125">
        <v>162901.68</v>
      </c>
      <c r="C26" s="125">
        <v>2888.9910000000045</v>
      </c>
      <c r="D26" s="125">
        <v>165790.671</v>
      </c>
      <c r="E26" s="106"/>
    </row>
    <row r="27" spans="1:5" s="137" customFormat="1" ht="15" x14ac:dyDescent="0.25">
      <c r="A27" s="461" t="s">
        <v>100</v>
      </c>
      <c r="B27" s="125">
        <v>97037.098999999944</v>
      </c>
      <c r="C27" s="125">
        <v>4793.3650000000016</v>
      </c>
      <c r="D27" s="125">
        <v>101830.46399999993</v>
      </c>
      <c r="E27" s="106"/>
    </row>
    <row r="28" spans="1:5" s="137" customFormat="1" ht="15" x14ac:dyDescent="0.25">
      <c r="A28" s="461" t="s">
        <v>101</v>
      </c>
      <c r="B28" s="125">
        <v>559781.35100000072</v>
      </c>
      <c r="C28" s="125">
        <v>4957.8970000000045</v>
      </c>
      <c r="D28" s="125">
        <v>564739.24800000072</v>
      </c>
      <c r="E28" s="106"/>
    </row>
    <row r="29" spans="1:5" s="137" customFormat="1" ht="15" x14ac:dyDescent="0.25">
      <c r="A29" s="461" t="s">
        <v>102</v>
      </c>
      <c r="B29" s="125">
        <v>587908.18300000101</v>
      </c>
      <c r="C29" s="125">
        <v>10955.581000000004</v>
      </c>
      <c r="D29" s="125">
        <v>598863.76400000101</v>
      </c>
      <c r="E29" s="106"/>
    </row>
    <row r="30" spans="1:5" s="137" customFormat="1" ht="15" x14ac:dyDescent="0.25">
      <c r="A30" s="461" t="s">
        <v>103</v>
      </c>
      <c r="B30" s="125">
        <v>489144.91199999972</v>
      </c>
      <c r="C30" s="125">
        <v>36341.90300000002</v>
      </c>
      <c r="D30" s="125">
        <v>525486.81499999971</v>
      </c>
      <c r="E30" s="106"/>
    </row>
    <row r="31" spans="1:5" s="137" customFormat="1" ht="15" x14ac:dyDescent="0.25">
      <c r="A31" s="461" t="s">
        <v>104</v>
      </c>
      <c r="B31" s="125">
        <v>186374.04499999963</v>
      </c>
      <c r="C31" s="125">
        <v>1362.9739999999997</v>
      </c>
      <c r="D31" s="125">
        <v>187737.01899999962</v>
      </c>
      <c r="E31" s="106"/>
    </row>
    <row r="32" spans="1:5" s="137" customFormat="1" ht="15" x14ac:dyDescent="0.25">
      <c r="A32" s="461" t="s">
        <v>105</v>
      </c>
      <c r="B32" s="125">
        <v>5414704.1940000001</v>
      </c>
      <c r="C32" s="125">
        <v>3868.7629999999995</v>
      </c>
      <c r="D32" s="125">
        <v>5418572.9570000004</v>
      </c>
      <c r="E32" s="106"/>
    </row>
    <row r="33" spans="1:5" s="137" customFormat="1" ht="15" x14ac:dyDescent="0.25">
      <c r="A33" s="461" t="s">
        <v>106</v>
      </c>
      <c r="B33" s="125">
        <v>24033.504999999972</v>
      </c>
      <c r="C33" s="125">
        <v>637.10599999999999</v>
      </c>
      <c r="D33" s="125">
        <v>24670.610999999972</v>
      </c>
      <c r="E33" s="106"/>
    </row>
    <row r="34" spans="1:5" s="137" customFormat="1" ht="15" x14ac:dyDescent="0.25">
      <c r="A34" s="461" t="s">
        <v>107</v>
      </c>
      <c r="B34" s="125">
        <v>93772.721999999951</v>
      </c>
      <c r="C34" s="125">
        <v>819.79899999999986</v>
      </c>
      <c r="D34" s="125">
        <v>94592.52099999995</v>
      </c>
      <c r="E34" s="106"/>
    </row>
    <row r="35" spans="1:5" s="137" customFormat="1" ht="15" x14ac:dyDescent="0.25">
      <c r="A35" s="461" t="s">
        <v>108</v>
      </c>
      <c r="B35" s="125">
        <v>6190286.1749999924</v>
      </c>
      <c r="C35" s="125">
        <v>613175.64099999995</v>
      </c>
      <c r="D35" s="125">
        <v>6803461.8159999922</v>
      </c>
      <c r="E35" s="106"/>
    </row>
    <row r="36" spans="1:5" s="137" customFormat="1" ht="15" x14ac:dyDescent="0.25">
      <c r="A36" s="461" t="s">
        <v>109</v>
      </c>
      <c r="B36" s="125">
        <v>199947.79900000029</v>
      </c>
      <c r="C36" s="125">
        <v>1865.9499999999969</v>
      </c>
      <c r="D36" s="125">
        <v>201813.74900000027</v>
      </c>
      <c r="E36" s="106"/>
    </row>
    <row r="37" spans="1:5" s="137" customFormat="1" ht="15" x14ac:dyDescent="0.25">
      <c r="A37" s="461" t="s">
        <v>110</v>
      </c>
      <c r="B37" s="125">
        <v>658645.94999999902</v>
      </c>
      <c r="C37" s="125">
        <v>2527.5349999999999</v>
      </c>
      <c r="D37" s="125">
        <v>661173.48499999905</v>
      </c>
      <c r="E37" s="106"/>
    </row>
    <row r="38" spans="1:5" s="137" customFormat="1" ht="15" x14ac:dyDescent="0.25">
      <c r="A38" s="461" t="s">
        <v>111</v>
      </c>
      <c r="B38" s="125">
        <v>623379.94300000032</v>
      </c>
      <c r="C38" s="125">
        <v>5308.1670000000031</v>
      </c>
      <c r="D38" s="125">
        <v>628688.11000000034</v>
      </c>
      <c r="E38" s="106"/>
    </row>
    <row r="39" spans="1:5" s="137" customFormat="1" ht="15" x14ac:dyDescent="0.25">
      <c r="A39" s="461" t="s">
        <v>112</v>
      </c>
      <c r="B39" s="125">
        <v>168856.80299999969</v>
      </c>
      <c r="C39" s="125">
        <v>3301.5449999999996</v>
      </c>
      <c r="D39" s="125">
        <v>172158.34799999971</v>
      </c>
      <c r="E39" s="106"/>
    </row>
    <row r="40" spans="1:5" s="137" customFormat="1" ht="15" x14ac:dyDescent="0.25">
      <c r="A40" s="461" t="s">
        <v>113</v>
      </c>
      <c r="B40" s="125">
        <v>1109568.4009999994</v>
      </c>
      <c r="C40" s="125">
        <v>3709.955000000014</v>
      </c>
      <c r="D40" s="125">
        <v>1113278.3559999992</v>
      </c>
      <c r="E40" s="106"/>
    </row>
    <row r="41" spans="1:5" s="137" customFormat="1" ht="15" x14ac:dyDescent="0.25">
      <c r="A41" s="461" t="s">
        <v>114</v>
      </c>
      <c r="B41" s="125">
        <v>314438.20700000128</v>
      </c>
      <c r="C41" s="125">
        <v>65053.298999999977</v>
      </c>
      <c r="D41" s="125">
        <v>379491.50600000122</v>
      </c>
      <c r="E41" s="106"/>
    </row>
    <row r="42" spans="1:5" s="137" customFormat="1" ht="15" x14ac:dyDescent="0.25">
      <c r="A42" s="461" t="s">
        <v>115</v>
      </c>
      <c r="B42" s="125">
        <v>184196.44000000096</v>
      </c>
      <c r="C42" s="125">
        <v>53242.199000000008</v>
      </c>
      <c r="D42" s="125">
        <v>237438.63900000096</v>
      </c>
      <c r="E42" s="106"/>
    </row>
    <row r="43" spans="1:5" s="137" customFormat="1" ht="15" x14ac:dyDescent="0.25">
      <c r="A43" s="461" t="s">
        <v>116</v>
      </c>
      <c r="B43" s="125">
        <v>2834.1500000000019</v>
      </c>
      <c r="C43" s="125">
        <v>300.49499999999972</v>
      </c>
      <c r="D43" s="125">
        <v>3134.6450000000018</v>
      </c>
      <c r="E43" s="106"/>
    </row>
    <row r="44" spans="1:5" s="137" customFormat="1" ht="15" x14ac:dyDescent="0.25">
      <c r="A44" s="461" t="s">
        <v>117</v>
      </c>
      <c r="B44" s="125">
        <v>509808.15399999951</v>
      </c>
      <c r="C44" s="125">
        <v>2876.9000000000005</v>
      </c>
      <c r="D44" s="125">
        <v>512685.05399999954</v>
      </c>
      <c r="E44" s="106"/>
    </row>
    <row r="45" spans="1:5" s="137" customFormat="1" ht="15" x14ac:dyDescent="0.25">
      <c r="A45" s="461" t="s">
        <v>118</v>
      </c>
      <c r="B45" s="125">
        <v>550413.71500000136</v>
      </c>
      <c r="C45" s="125">
        <v>3087.7580000000007</v>
      </c>
      <c r="D45" s="125">
        <v>553501.4730000014</v>
      </c>
      <c r="E45" s="106"/>
    </row>
    <row r="46" spans="1:5" s="137" customFormat="1" ht="15" x14ac:dyDescent="0.25">
      <c r="A46" s="461" t="s">
        <v>119</v>
      </c>
      <c r="B46" s="125">
        <v>477042.98699999944</v>
      </c>
      <c r="C46" s="125">
        <v>6888.5279999999993</v>
      </c>
      <c r="D46" s="125">
        <v>483931.51499999943</v>
      </c>
      <c r="E46" s="106"/>
    </row>
    <row r="47" spans="1:5" s="137" customFormat="1" ht="15" x14ac:dyDescent="0.25">
      <c r="A47" s="461" t="s">
        <v>120</v>
      </c>
      <c r="B47" s="125">
        <v>2250908.3979999884</v>
      </c>
      <c r="C47" s="125">
        <v>25976.784999999873</v>
      </c>
      <c r="D47" s="125">
        <v>2276885.1829999881</v>
      </c>
      <c r="E47" s="106"/>
    </row>
    <row r="48" spans="1:5" s="137" customFormat="1" ht="15" x14ac:dyDescent="0.25">
      <c r="A48" s="461" t="s">
        <v>121</v>
      </c>
      <c r="B48" s="125">
        <v>3357111.5799999991</v>
      </c>
      <c r="C48" s="125">
        <v>19402.817999999967</v>
      </c>
      <c r="D48" s="125">
        <v>3376514.3979999991</v>
      </c>
      <c r="E48" s="106"/>
    </row>
    <row r="49" spans="1:5" s="137" customFormat="1" ht="15" x14ac:dyDescent="0.25">
      <c r="A49" s="461" t="s">
        <v>122</v>
      </c>
      <c r="B49" s="125">
        <v>29374.960000000021</v>
      </c>
      <c r="C49" s="125">
        <v>2909.1300000000006</v>
      </c>
      <c r="D49" s="125">
        <v>32284.090000000022</v>
      </c>
      <c r="E49" s="106"/>
    </row>
    <row r="50" spans="1:5" s="137" customFormat="1" ht="15" x14ac:dyDescent="0.25">
      <c r="A50" s="461" t="s">
        <v>123</v>
      </c>
      <c r="B50" s="125">
        <v>736887.13900000113</v>
      </c>
      <c r="C50" s="125">
        <v>2556.2420000000016</v>
      </c>
      <c r="D50" s="125">
        <v>739443.3810000011</v>
      </c>
      <c r="E50" s="106"/>
    </row>
    <row r="51" spans="1:5" s="137" customFormat="1" ht="15" x14ac:dyDescent="0.25">
      <c r="A51" s="461" t="s">
        <v>124</v>
      </c>
      <c r="B51" s="125">
        <v>1668474.3440000042</v>
      </c>
      <c r="C51" s="125">
        <v>33195.247999999774</v>
      </c>
      <c r="D51" s="125">
        <v>1701669.5920000039</v>
      </c>
      <c r="E51" s="106"/>
    </row>
    <row r="52" spans="1:5" s="137" customFormat="1" ht="15" x14ac:dyDescent="0.25">
      <c r="A52" s="461" t="s">
        <v>125</v>
      </c>
      <c r="B52" s="125">
        <v>154324.36499999961</v>
      </c>
      <c r="C52" s="125">
        <v>4340.8150000000032</v>
      </c>
      <c r="D52" s="125">
        <v>158665.17999999961</v>
      </c>
      <c r="E52" s="106"/>
    </row>
    <row r="53" spans="1:5" s="137" customFormat="1" ht="15" x14ac:dyDescent="0.25">
      <c r="A53" s="461" t="s">
        <v>126</v>
      </c>
      <c r="B53" s="125">
        <v>91080.47099999967</v>
      </c>
      <c r="C53" s="125">
        <v>16971.275999999994</v>
      </c>
      <c r="D53" s="125">
        <v>108051.74699999967</v>
      </c>
      <c r="E53" s="106"/>
    </row>
    <row r="54" spans="1:5" s="106" customFormat="1" ht="15" x14ac:dyDescent="0.25">
      <c r="A54" s="461" t="s">
        <v>127</v>
      </c>
      <c r="B54" s="125">
        <v>1021161.6169999997</v>
      </c>
      <c r="C54" s="125">
        <v>12861.638000000006</v>
      </c>
      <c r="D54" s="125">
        <v>1034023.2549999997</v>
      </c>
    </row>
    <row r="55" spans="1:5" s="106" customFormat="1" ht="15.75" thickBot="1" x14ac:dyDescent="0.3">
      <c r="A55" s="461" t="s">
        <v>234</v>
      </c>
      <c r="B55" s="125">
        <v>73017.345000000016</v>
      </c>
      <c r="C55" s="125">
        <v>19276.847000000002</v>
      </c>
      <c r="D55" s="125">
        <v>92294.19200000001</v>
      </c>
    </row>
    <row r="56" spans="1:5" s="106" customFormat="1" ht="15.75" thickBot="1" x14ac:dyDescent="0.3">
      <c r="A56" s="457" t="s">
        <v>3</v>
      </c>
      <c r="B56" s="132">
        <v>47909576.265000001</v>
      </c>
      <c r="C56" s="132">
        <v>1692242.9579999987</v>
      </c>
      <c r="D56" s="292">
        <v>49601819.223000027</v>
      </c>
    </row>
    <row r="57" spans="1:5" s="106" customFormat="1" ht="15" x14ac:dyDescent="0.25">
      <c r="B57" s="125"/>
      <c r="C57" s="283"/>
      <c r="D57" s="293"/>
    </row>
    <row r="58" spans="1:5" s="106" customFormat="1" ht="15" x14ac:dyDescent="0.25">
      <c r="A58" s="119" t="s">
        <v>299</v>
      </c>
      <c r="B58" s="489"/>
      <c r="C58" s="489"/>
      <c r="D58" s="489"/>
    </row>
    <row r="59" spans="1:5" s="106" customFormat="1" ht="38.25" customHeight="1" x14ac:dyDescent="0.25">
      <c r="A59" s="559" t="s">
        <v>341</v>
      </c>
      <c r="B59" s="559"/>
      <c r="C59" s="559"/>
      <c r="D59" s="559"/>
      <c r="E59" s="489"/>
    </row>
  </sheetData>
  <mergeCells count="2">
    <mergeCell ref="A59:D59"/>
    <mergeCell ref="A1:D1"/>
  </mergeCells>
  <pageMargins left="0.7" right="0.7" top="0.75" bottom="0.75" header="0.3" footer="0.3"/>
  <pageSetup orientation="portrait"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topLeftCell="A10" workbookViewId="0">
      <selection activeCell="L16" sqref="L16"/>
    </sheetView>
  </sheetViews>
  <sheetFormatPr defaultRowHeight="12.75" x14ac:dyDescent="0.2"/>
  <cols>
    <col min="1" max="1" width="39" style="12" customWidth="1"/>
    <col min="2" max="2" width="17.125" style="12" customWidth="1"/>
    <col min="3" max="3" width="17" style="12" customWidth="1"/>
    <col min="4" max="4" width="18.25" style="12" customWidth="1"/>
    <col min="5" max="5" width="16.625" style="12" customWidth="1"/>
    <col min="6" max="6" width="2.625" style="12" bestFit="1" customWidth="1"/>
    <col min="7" max="8" width="4.375" style="12" bestFit="1" customWidth="1"/>
    <col min="9" max="9" width="6.75" style="12" bestFit="1" customWidth="1"/>
    <col min="10" max="10" width="12.375" style="12" bestFit="1" customWidth="1"/>
    <col min="11" max="11" width="8" style="12" bestFit="1" customWidth="1"/>
    <col min="12" max="12" width="10.625" style="12" bestFit="1" customWidth="1"/>
    <col min="13" max="13" width="9.875" style="12" bestFit="1" customWidth="1"/>
    <col min="14" max="14" width="6.125" style="12" bestFit="1" customWidth="1"/>
    <col min="15" max="15" width="9.625" style="12" bestFit="1" customWidth="1"/>
    <col min="16" max="16" width="7" style="12" bestFit="1" customWidth="1"/>
    <col min="17" max="17" width="9.625" style="12" bestFit="1" customWidth="1"/>
    <col min="18" max="18" width="10.5" style="12" bestFit="1" customWidth="1"/>
    <col min="19" max="23" width="9.625" style="12" bestFit="1" customWidth="1"/>
    <col min="24" max="24" width="7" style="12" bestFit="1" customWidth="1"/>
    <col min="25" max="25" width="9.625" style="12" bestFit="1" customWidth="1"/>
    <col min="26" max="28" width="10.5" style="12" bestFit="1" customWidth="1"/>
    <col min="29" max="29" width="7.875" style="12" bestFit="1" customWidth="1"/>
    <col min="30" max="30" width="9.625" style="12" bestFit="1" customWidth="1"/>
    <col min="31" max="31" width="11.625" style="12" bestFit="1" customWidth="1"/>
    <col min="32" max="32" width="6.125" style="12" bestFit="1" customWidth="1"/>
    <col min="33" max="33" width="5.25" style="12" bestFit="1" customWidth="1"/>
    <col min="34" max="34" width="6.125" style="12" bestFit="1" customWidth="1"/>
    <col min="35" max="35" width="8.75" style="12" bestFit="1" customWidth="1"/>
    <col min="36" max="36" width="9.625" style="12" bestFit="1" customWidth="1"/>
    <col min="37" max="37" width="1.75" style="12" bestFit="1" customWidth="1"/>
    <col min="38" max="38" width="4.375" style="12" bestFit="1" customWidth="1"/>
    <col min="39" max="43" width="6.125" style="12" bestFit="1" customWidth="1"/>
    <col min="44" max="44" width="4.375" style="12" bestFit="1" customWidth="1"/>
    <col min="45" max="46" width="6.125" style="12" bestFit="1" customWidth="1"/>
    <col min="47" max="48" width="7" style="12" bestFit="1" customWidth="1"/>
    <col min="49" max="49" width="5.25" style="12" bestFit="1" customWidth="1"/>
    <col min="50" max="50" width="8.75" style="12" bestFit="1" customWidth="1"/>
    <col min="51" max="51" width="5.25" style="12" bestFit="1" customWidth="1"/>
    <col min="52" max="52" width="7.875" style="12" bestFit="1" customWidth="1"/>
    <col min="53" max="54" width="8.75" style="12" bestFit="1" customWidth="1"/>
    <col min="55" max="58" width="7.875" style="12" bestFit="1" customWidth="1"/>
    <col min="59" max="60" width="8.75" style="12" bestFit="1" customWidth="1"/>
    <col min="61" max="61" width="6.125" style="12" bestFit="1" customWidth="1"/>
    <col min="62" max="63" width="8.75" style="12" bestFit="1" customWidth="1"/>
    <col min="64" max="64" width="9.625" style="12" bestFit="1" customWidth="1"/>
    <col min="65" max="65" width="7" style="12" bestFit="1" customWidth="1"/>
    <col min="66" max="70" width="10.5" style="12" bestFit="1" customWidth="1"/>
    <col min="71" max="71" width="9.625" style="12" bestFit="1" customWidth="1"/>
    <col min="72" max="72" width="10.5" style="12" bestFit="1" customWidth="1"/>
    <col min="73" max="73" width="12.375" style="12" bestFit="1" customWidth="1"/>
    <col min="74" max="74" width="9" style="12"/>
    <col min="75" max="75" width="10.625" style="12" bestFit="1" customWidth="1"/>
    <col min="76" max="76" width="9.875" style="12" bestFit="1" customWidth="1"/>
    <col min="77" max="16384" width="9" style="12"/>
  </cols>
  <sheetData>
    <row r="1" spans="1:5" s="89" customFormat="1" ht="18.75" x14ac:dyDescent="0.3">
      <c r="A1" s="294" t="s">
        <v>221</v>
      </c>
    </row>
    <row r="2" spans="1:5" ht="15.75" customHeight="1" thickBot="1" x14ac:dyDescent="0.25">
      <c r="A2" s="21"/>
      <c r="C2" s="22"/>
      <c r="D2" s="22"/>
    </row>
    <row r="3" spans="1:5" s="120" customFormat="1" ht="45.75" thickBot="1" x14ac:dyDescent="0.3">
      <c r="A3" s="485" t="s">
        <v>185</v>
      </c>
      <c r="B3" s="423" t="s">
        <v>60</v>
      </c>
      <c r="C3" s="423" t="s">
        <v>61</v>
      </c>
      <c r="D3" s="423" t="s">
        <v>62</v>
      </c>
      <c r="E3" s="423" t="s">
        <v>63</v>
      </c>
    </row>
    <row r="4" spans="1:5" s="125" customFormat="1" ht="15" x14ac:dyDescent="0.25">
      <c r="A4" s="462" t="s">
        <v>190</v>
      </c>
      <c r="B4" s="376">
        <v>808</v>
      </c>
      <c r="C4" s="376">
        <v>17</v>
      </c>
      <c r="D4" s="376">
        <v>977</v>
      </c>
      <c r="E4" s="428">
        <v>1802</v>
      </c>
    </row>
    <row r="5" spans="1:5" s="125" customFormat="1" ht="15" x14ac:dyDescent="0.25">
      <c r="A5" s="463" t="s">
        <v>191</v>
      </c>
      <c r="B5" s="429">
        <v>1189</v>
      </c>
      <c r="C5" s="376">
        <v>26</v>
      </c>
      <c r="D5" s="429">
        <v>2560</v>
      </c>
      <c r="E5" s="428">
        <v>3775</v>
      </c>
    </row>
    <row r="6" spans="1:5" s="125" customFormat="1" ht="15" x14ac:dyDescent="0.25">
      <c r="A6" s="463" t="s">
        <v>74</v>
      </c>
      <c r="B6" s="376">
        <v>5</v>
      </c>
      <c r="C6" s="376">
        <v>22</v>
      </c>
      <c r="D6" s="376">
        <v>0</v>
      </c>
      <c r="E6" s="377">
        <v>27</v>
      </c>
    </row>
    <row r="7" spans="1:5" s="125" customFormat="1" ht="15" x14ac:dyDescent="0.25">
      <c r="A7" s="463" t="s">
        <v>75</v>
      </c>
      <c r="B7" s="376">
        <v>0</v>
      </c>
      <c r="C7" s="376">
        <v>0</v>
      </c>
      <c r="D7" s="376">
        <v>2</v>
      </c>
      <c r="E7" s="377">
        <v>2</v>
      </c>
    </row>
    <row r="8" spans="1:5" s="125" customFormat="1" ht="15" x14ac:dyDescent="0.25">
      <c r="A8" s="463" t="s">
        <v>169</v>
      </c>
      <c r="B8" s="376">
        <v>415</v>
      </c>
      <c r="C8" s="376">
        <v>29</v>
      </c>
      <c r="D8" s="376">
        <v>69</v>
      </c>
      <c r="E8" s="377">
        <v>513</v>
      </c>
    </row>
    <row r="9" spans="1:5" s="125" customFormat="1" ht="15" x14ac:dyDescent="0.25">
      <c r="A9" s="463" t="s">
        <v>172</v>
      </c>
      <c r="B9" s="376">
        <v>9</v>
      </c>
      <c r="C9" s="376">
        <v>25</v>
      </c>
      <c r="D9" s="376">
        <v>3</v>
      </c>
      <c r="E9" s="377">
        <v>37</v>
      </c>
    </row>
    <row r="10" spans="1:5" s="125" customFormat="1" ht="15" x14ac:dyDescent="0.25">
      <c r="A10" s="463" t="s">
        <v>173</v>
      </c>
      <c r="B10" s="376">
        <v>174</v>
      </c>
      <c r="C10" s="376">
        <v>3</v>
      </c>
      <c r="D10" s="376">
        <v>55</v>
      </c>
      <c r="E10" s="377">
        <v>232</v>
      </c>
    </row>
    <row r="11" spans="1:5" s="125" customFormat="1" ht="15" x14ac:dyDescent="0.25">
      <c r="A11" s="463" t="s">
        <v>174</v>
      </c>
      <c r="B11" s="376">
        <v>40</v>
      </c>
      <c r="C11" s="376">
        <v>5</v>
      </c>
      <c r="D11" s="376">
        <v>0</v>
      </c>
      <c r="E11" s="377">
        <v>45</v>
      </c>
    </row>
    <row r="12" spans="1:5" s="125" customFormat="1" ht="15" x14ac:dyDescent="0.25">
      <c r="A12" s="463" t="s">
        <v>175</v>
      </c>
      <c r="B12" s="376">
        <v>221</v>
      </c>
      <c r="C12" s="376">
        <v>52</v>
      </c>
      <c r="D12" s="376">
        <v>231</v>
      </c>
      <c r="E12" s="377">
        <v>504</v>
      </c>
    </row>
    <row r="13" spans="1:5" s="125" customFormat="1" ht="15" x14ac:dyDescent="0.25">
      <c r="A13" s="463" t="s">
        <v>177</v>
      </c>
      <c r="B13" s="376">
        <v>6</v>
      </c>
      <c r="C13" s="376">
        <v>0</v>
      </c>
      <c r="D13" s="376">
        <v>0</v>
      </c>
      <c r="E13" s="377">
        <v>6</v>
      </c>
    </row>
    <row r="14" spans="1:5" s="125" customFormat="1" ht="15" x14ac:dyDescent="0.25">
      <c r="A14" s="463" t="s">
        <v>178</v>
      </c>
      <c r="B14" s="376">
        <v>23</v>
      </c>
      <c r="C14" s="376">
        <v>0</v>
      </c>
      <c r="D14" s="376">
        <v>36</v>
      </c>
      <c r="E14" s="377">
        <v>59</v>
      </c>
    </row>
    <row r="15" spans="1:5" s="125" customFormat="1" ht="15" x14ac:dyDescent="0.25">
      <c r="A15" s="463" t="s">
        <v>176</v>
      </c>
      <c r="B15" s="376">
        <v>263</v>
      </c>
      <c r="C15" s="376">
        <v>101</v>
      </c>
      <c r="D15" s="376">
        <v>920</v>
      </c>
      <c r="E15" s="428">
        <v>1284</v>
      </c>
    </row>
    <row r="16" spans="1:5" s="125" customFormat="1" ht="15" x14ac:dyDescent="0.25">
      <c r="A16" s="463" t="s">
        <v>182</v>
      </c>
      <c r="B16" s="376">
        <v>5</v>
      </c>
      <c r="C16" s="376">
        <v>0</v>
      </c>
      <c r="D16" s="376">
        <v>0</v>
      </c>
      <c r="E16" s="377">
        <v>5</v>
      </c>
    </row>
    <row r="17" spans="1:10" s="125" customFormat="1" ht="15" x14ac:dyDescent="0.25">
      <c r="A17" s="463" t="s">
        <v>181</v>
      </c>
      <c r="B17" s="376">
        <v>338</v>
      </c>
      <c r="C17" s="376">
        <v>219</v>
      </c>
      <c r="D17" s="429">
        <v>1281</v>
      </c>
      <c r="E17" s="428">
        <v>1838</v>
      </c>
    </row>
    <row r="18" spans="1:10" s="125" customFormat="1" ht="15" x14ac:dyDescent="0.25">
      <c r="A18" s="463" t="s">
        <v>183</v>
      </c>
      <c r="B18" s="376">
        <v>167</v>
      </c>
      <c r="C18" s="376">
        <v>12</v>
      </c>
      <c r="D18" s="376">
        <v>21</v>
      </c>
      <c r="E18" s="377">
        <v>200</v>
      </c>
    </row>
    <row r="19" spans="1:10" s="125" customFormat="1" ht="15" x14ac:dyDescent="0.25">
      <c r="A19" s="463" t="s">
        <v>43</v>
      </c>
      <c r="B19" s="376">
        <v>4</v>
      </c>
      <c r="C19" s="376">
        <v>0</v>
      </c>
      <c r="D19" s="376">
        <v>3</v>
      </c>
      <c r="E19" s="377">
        <v>7</v>
      </c>
    </row>
    <row r="20" spans="1:10" s="125" customFormat="1" ht="15" x14ac:dyDescent="0.25">
      <c r="A20" s="463" t="s">
        <v>44</v>
      </c>
      <c r="B20" s="376">
        <v>200</v>
      </c>
      <c r="C20" s="376">
        <v>1</v>
      </c>
      <c r="D20" s="376">
        <v>7</v>
      </c>
      <c r="E20" s="377">
        <v>208</v>
      </c>
    </row>
    <row r="21" spans="1:10" s="125" customFormat="1" ht="15" x14ac:dyDescent="0.25">
      <c r="A21" s="463" t="s">
        <v>45</v>
      </c>
      <c r="B21" s="376">
        <v>47</v>
      </c>
      <c r="C21" s="376">
        <v>1</v>
      </c>
      <c r="D21" s="376">
        <v>37</v>
      </c>
      <c r="E21" s="377">
        <v>85</v>
      </c>
    </row>
    <row r="22" spans="1:10" s="125" customFormat="1" ht="15" x14ac:dyDescent="0.25">
      <c r="A22" s="463" t="s">
        <v>46</v>
      </c>
      <c r="B22" s="376">
        <v>6</v>
      </c>
      <c r="C22" s="376">
        <v>5</v>
      </c>
      <c r="D22" s="376">
        <v>0</v>
      </c>
      <c r="E22" s="377">
        <v>11</v>
      </c>
    </row>
    <row r="23" spans="1:10" s="125" customFormat="1" ht="15" x14ac:dyDescent="0.25">
      <c r="A23" s="463" t="s">
        <v>192</v>
      </c>
      <c r="B23" s="429">
        <v>1958</v>
      </c>
      <c r="C23" s="376">
        <v>80</v>
      </c>
      <c r="D23" s="429">
        <v>2289</v>
      </c>
      <c r="E23" s="428">
        <v>4327</v>
      </c>
    </row>
    <row r="24" spans="1:10" s="125" customFormat="1" ht="15.75" thickBot="1" x14ac:dyDescent="0.3">
      <c r="A24" s="486" t="s">
        <v>47</v>
      </c>
      <c r="B24" s="376">
        <v>4</v>
      </c>
      <c r="C24" s="376">
        <v>0</v>
      </c>
      <c r="D24" s="376">
        <v>0</v>
      </c>
      <c r="E24" s="377">
        <v>4</v>
      </c>
      <c r="J24" s="107"/>
    </row>
    <row r="25" spans="1:10" s="125" customFormat="1" ht="15.75" thickBot="1" x14ac:dyDescent="0.3">
      <c r="A25" s="464" t="s">
        <v>3</v>
      </c>
      <c r="B25" s="430">
        <f>SUM(B4:B24)</f>
        <v>5882</v>
      </c>
      <c r="C25" s="430">
        <f t="shared" ref="C25:E25" si="0">SUM(C4:C24)</f>
        <v>598</v>
      </c>
      <c r="D25" s="430">
        <f t="shared" si="0"/>
        <v>8491</v>
      </c>
      <c r="E25" s="430">
        <f t="shared" si="0"/>
        <v>14971</v>
      </c>
      <c r="I25" s="107"/>
    </row>
    <row r="26" spans="1:10" s="125" customFormat="1" ht="15" x14ac:dyDescent="0.25">
      <c r="I26" s="107"/>
    </row>
    <row r="27" spans="1:10" s="125" customFormat="1" ht="15" x14ac:dyDescent="0.25">
      <c r="A27" s="119" t="s">
        <v>299</v>
      </c>
    </row>
    <row r="28" spans="1:10" s="125" customFormat="1" ht="15" x14ac:dyDescent="0.25">
      <c r="A28" s="125" t="s">
        <v>316</v>
      </c>
      <c r="E28" s="107"/>
    </row>
  </sheetData>
  <pageMargins left="0.7" right="0.7" top="0.75" bottom="0.75" header="0.3" footer="0.3"/>
  <pageSetup orientation="landscape"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workbookViewId="0">
      <selection activeCell="A14" sqref="A14"/>
    </sheetView>
  </sheetViews>
  <sheetFormatPr defaultRowHeight="12.75" x14ac:dyDescent="0.2"/>
  <cols>
    <col min="1" max="1" width="38.5" style="6" customWidth="1"/>
    <col min="2" max="2" width="19.375" style="12" customWidth="1"/>
    <col min="3" max="3" width="12.75" style="12" customWidth="1"/>
    <col min="4" max="4" width="17" style="22" customWidth="1"/>
    <col min="5" max="5" width="23.375" style="22" customWidth="1"/>
    <col min="6" max="6" width="17.5" style="6" customWidth="1"/>
    <col min="7" max="7" width="3.25" style="6" customWidth="1"/>
    <col min="8" max="8" width="3.375" style="6" customWidth="1"/>
    <col min="9" max="9" width="2.625" style="6" customWidth="1"/>
    <col min="10" max="11" width="6.125" style="6" customWidth="1"/>
    <col min="12" max="17" width="7" style="6" customWidth="1"/>
    <col min="18" max="19" width="7.875" style="6" customWidth="1"/>
    <col min="20" max="20" width="6.375" style="6" customWidth="1"/>
    <col min="21" max="21" width="9.875" style="6" bestFit="1" customWidth="1"/>
    <col min="22" max="16384" width="9" style="6"/>
  </cols>
  <sheetData>
    <row r="1" spans="1:6" s="88" customFormat="1" ht="18.75" x14ac:dyDescent="0.3">
      <c r="A1" s="206" t="s">
        <v>350</v>
      </c>
      <c r="B1" s="89"/>
      <c r="C1" s="89"/>
      <c r="D1" s="109"/>
      <c r="E1" s="109"/>
    </row>
    <row r="2" spans="1:6" x14ac:dyDescent="0.2">
      <c r="A2" s="3"/>
    </row>
    <row r="3" spans="1:6" s="108" customFormat="1" ht="30.75" thickBot="1" x14ac:dyDescent="0.3">
      <c r="A3" s="431" t="s">
        <v>265</v>
      </c>
      <c r="B3" s="432" t="s">
        <v>56</v>
      </c>
      <c r="C3" s="432" t="s">
        <v>40</v>
      </c>
      <c r="D3" s="432" t="s">
        <v>235</v>
      </c>
      <c r="E3" s="432" t="s">
        <v>353</v>
      </c>
      <c r="F3" s="432" t="s">
        <v>354</v>
      </c>
    </row>
    <row r="4" spans="1:6" s="106" customFormat="1" ht="15" x14ac:dyDescent="0.25">
      <c r="A4" s="433" t="s">
        <v>267</v>
      </c>
      <c r="B4" s="378">
        <v>2369</v>
      </c>
      <c r="C4" s="378">
        <v>12332550.467000002</v>
      </c>
      <c r="D4" s="373">
        <v>0</v>
      </c>
      <c r="E4" s="381">
        <v>20218583.694000091</v>
      </c>
      <c r="F4" s="373">
        <v>0</v>
      </c>
    </row>
    <row r="5" spans="1:6" s="106" customFormat="1" ht="15" x14ac:dyDescent="0.25">
      <c r="A5" s="434" t="s">
        <v>269</v>
      </c>
      <c r="B5" s="379">
        <v>87</v>
      </c>
      <c r="C5" s="379">
        <v>306898.40000000002</v>
      </c>
      <c r="D5" s="374">
        <v>0</v>
      </c>
      <c r="E5" s="382">
        <v>843937.76400000008</v>
      </c>
      <c r="F5" s="374">
        <v>0</v>
      </c>
    </row>
    <row r="6" spans="1:6" s="106" customFormat="1" ht="15" x14ac:dyDescent="0.25">
      <c r="A6" s="435" t="s">
        <v>270</v>
      </c>
      <c r="B6" s="378">
        <v>1</v>
      </c>
      <c r="C6" s="378">
        <v>225369.87</v>
      </c>
      <c r="D6" s="373">
        <v>0</v>
      </c>
      <c r="E6" s="381">
        <v>6139587.7400000002</v>
      </c>
      <c r="F6" s="373">
        <v>0</v>
      </c>
    </row>
    <row r="7" spans="1:6" s="106" customFormat="1" ht="15" x14ac:dyDescent="0.25">
      <c r="A7" s="434" t="s">
        <v>271</v>
      </c>
      <c r="B7" s="379">
        <v>2</v>
      </c>
      <c r="C7" s="379">
        <v>5868</v>
      </c>
      <c r="D7" s="374">
        <v>0</v>
      </c>
      <c r="E7" s="382">
        <v>52840.92</v>
      </c>
      <c r="F7" s="374">
        <v>0</v>
      </c>
    </row>
    <row r="8" spans="1:6" s="106" customFormat="1" ht="15" x14ac:dyDescent="0.25">
      <c r="A8" s="435" t="s">
        <v>272</v>
      </c>
      <c r="B8" s="378">
        <v>1</v>
      </c>
      <c r="C8" s="378">
        <v>1</v>
      </c>
      <c r="D8" s="373">
        <v>0</v>
      </c>
      <c r="E8" s="381">
        <v>8.98</v>
      </c>
      <c r="F8" s="373">
        <v>0</v>
      </c>
    </row>
    <row r="9" spans="1:6" s="106" customFormat="1" ht="15" x14ac:dyDescent="0.25">
      <c r="A9" s="434" t="s">
        <v>273</v>
      </c>
      <c r="B9" s="379">
        <v>183</v>
      </c>
      <c r="C9" s="379">
        <v>3029814</v>
      </c>
      <c r="D9" s="374">
        <v>0</v>
      </c>
      <c r="E9" s="374">
        <v>0</v>
      </c>
      <c r="F9" s="382">
        <v>81281489.060000002</v>
      </c>
    </row>
    <row r="10" spans="1:6" s="156" customFormat="1" ht="15" x14ac:dyDescent="0.25">
      <c r="A10" s="435" t="s">
        <v>274</v>
      </c>
      <c r="B10" s="378">
        <v>713</v>
      </c>
      <c r="C10" s="378">
        <v>4200458</v>
      </c>
      <c r="D10" s="373">
        <v>0</v>
      </c>
      <c r="E10" s="373">
        <v>0</v>
      </c>
      <c r="F10" s="381">
        <v>68169538.007999986</v>
      </c>
    </row>
    <row r="11" spans="1:6" s="156" customFormat="1" ht="15" x14ac:dyDescent="0.25">
      <c r="A11" s="434" t="s">
        <v>275</v>
      </c>
      <c r="B11" s="379">
        <v>3</v>
      </c>
      <c r="C11" s="379">
        <v>1184</v>
      </c>
      <c r="D11" s="374">
        <v>0</v>
      </c>
      <c r="E11" s="382">
        <v>12299.849999999999</v>
      </c>
      <c r="F11" s="374">
        <v>0</v>
      </c>
    </row>
    <row r="12" spans="1:6" s="156" customFormat="1" ht="15" x14ac:dyDescent="0.25">
      <c r="A12" s="435" t="s">
        <v>276</v>
      </c>
      <c r="B12" s="378">
        <v>14</v>
      </c>
      <c r="C12" s="378">
        <v>79406</v>
      </c>
      <c r="D12" s="373">
        <v>0</v>
      </c>
      <c r="E12" s="381">
        <v>103390.78700000001</v>
      </c>
      <c r="F12" s="373">
        <v>0</v>
      </c>
    </row>
    <row r="13" spans="1:6" s="156" customFormat="1" ht="15" x14ac:dyDescent="0.25">
      <c r="A13" s="434" t="s">
        <v>277</v>
      </c>
      <c r="B13" s="379">
        <v>4</v>
      </c>
      <c r="C13" s="379">
        <v>70425.67</v>
      </c>
      <c r="D13" s="380">
        <v>819190</v>
      </c>
      <c r="E13" s="382">
        <v>120520.52999999998</v>
      </c>
      <c r="F13" s="374">
        <v>0</v>
      </c>
    </row>
    <row r="14" spans="1:6" s="156" customFormat="1" ht="15" x14ac:dyDescent="0.25">
      <c r="A14" s="435" t="s">
        <v>278</v>
      </c>
      <c r="B14" s="378">
        <v>6</v>
      </c>
      <c r="C14" s="378">
        <v>2074</v>
      </c>
      <c r="D14" s="373">
        <v>0</v>
      </c>
      <c r="E14" s="381">
        <v>5847.98</v>
      </c>
      <c r="F14" s="373">
        <v>0</v>
      </c>
    </row>
    <row r="15" spans="1:6" s="156" customFormat="1" ht="15" x14ac:dyDescent="0.25">
      <c r="A15" s="434" t="s">
        <v>366</v>
      </c>
      <c r="B15" s="379">
        <v>1052</v>
      </c>
      <c r="C15" s="379">
        <v>5312293.9960000003</v>
      </c>
      <c r="D15" s="374">
        <v>0</v>
      </c>
      <c r="E15" s="382">
        <v>7894883.5870000003</v>
      </c>
      <c r="F15" s="382">
        <v>523366.239</v>
      </c>
    </row>
    <row r="16" spans="1:6" s="156" customFormat="1" ht="15" x14ac:dyDescent="0.25">
      <c r="A16" s="435" t="s">
        <v>279</v>
      </c>
      <c r="B16" s="378">
        <v>1263</v>
      </c>
      <c r="C16" s="378">
        <v>5881226</v>
      </c>
      <c r="D16" s="373">
        <v>0</v>
      </c>
      <c r="E16" s="381">
        <v>8881202.0440000203</v>
      </c>
      <c r="F16" s="373">
        <v>0</v>
      </c>
    </row>
    <row r="17" spans="1:6" s="156" customFormat="1" ht="15" x14ac:dyDescent="0.25">
      <c r="A17" s="434" t="s">
        <v>280</v>
      </c>
      <c r="B17" s="379">
        <v>52</v>
      </c>
      <c r="C17" s="379">
        <v>345798.94999999995</v>
      </c>
      <c r="D17" s="380">
        <v>33433407</v>
      </c>
      <c r="E17" s="382">
        <v>1607749.16</v>
      </c>
      <c r="F17" s="374">
        <v>0</v>
      </c>
    </row>
    <row r="18" spans="1:6" s="156" customFormat="1" ht="15" x14ac:dyDescent="0.25">
      <c r="A18" s="435" t="s">
        <v>281</v>
      </c>
      <c r="B18" s="378">
        <v>27</v>
      </c>
      <c r="C18" s="378">
        <v>249658.74000000002</v>
      </c>
      <c r="D18" s="373">
        <v>0</v>
      </c>
      <c r="E18" s="381">
        <v>161930.71399999998</v>
      </c>
      <c r="F18" s="373">
        <v>0</v>
      </c>
    </row>
    <row r="19" spans="1:6" s="156" customFormat="1" ht="15.75" thickBot="1" x14ac:dyDescent="0.3">
      <c r="A19" s="436" t="s">
        <v>282</v>
      </c>
      <c r="B19" s="379">
        <v>105</v>
      </c>
      <c r="C19" s="379">
        <v>368910</v>
      </c>
      <c r="D19" s="380">
        <v>3249402.73</v>
      </c>
      <c r="E19" s="382">
        <v>973950.00900000008</v>
      </c>
      <c r="F19" s="374">
        <v>0</v>
      </c>
    </row>
    <row r="20" spans="1:6" s="156" customFormat="1" ht="20.25" customHeight="1" thickBot="1" x14ac:dyDescent="0.3">
      <c r="A20" s="440" t="s">
        <v>236</v>
      </c>
      <c r="B20" s="437">
        <v>5882</v>
      </c>
      <c r="C20" s="437">
        <v>32411937.093000002</v>
      </c>
      <c r="D20" s="438">
        <v>37501999.730000004</v>
      </c>
      <c r="E20" s="439">
        <v>47110073.759001032</v>
      </c>
      <c r="F20" s="439">
        <v>149974393.30699995</v>
      </c>
    </row>
    <row r="21" spans="1:6" s="156" customFormat="1" ht="15" x14ac:dyDescent="0.25">
      <c r="A21" s="375"/>
      <c r="B21" s="376"/>
      <c r="C21" s="376"/>
      <c r="D21" s="376"/>
      <c r="E21" s="377"/>
      <c r="F21" s="375"/>
    </row>
    <row r="22" spans="1:6" s="106" customFormat="1" ht="15" x14ac:dyDescent="0.25">
      <c r="A22" s="119" t="s">
        <v>299</v>
      </c>
      <c r="B22" s="119"/>
      <c r="C22" s="119"/>
      <c r="D22" s="119"/>
      <c r="E22" s="119"/>
      <c r="F22" s="119"/>
    </row>
    <row r="23" spans="1:6" s="106" customFormat="1" ht="15" x14ac:dyDescent="0.25">
      <c r="A23" s="560" t="s">
        <v>367</v>
      </c>
      <c r="B23" s="560"/>
      <c r="C23" s="560"/>
      <c r="D23" s="560"/>
      <c r="E23" s="560"/>
      <c r="F23" s="560"/>
    </row>
    <row r="24" spans="1:6" x14ac:dyDescent="0.2">
      <c r="A24" s="83"/>
      <c r="B24" s="83"/>
      <c r="C24" s="83"/>
      <c r="D24" s="83"/>
      <c r="E24" s="83"/>
      <c r="F24" s="83"/>
    </row>
    <row r="44" spans="1:6" x14ac:dyDescent="0.2">
      <c r="A44" s="20"/>
      <c r="B44" s="20"/>
      <c r="C44" s="20"/>
      <c r="D44" s="20"/>
      <c r="E44" s="20"/>
      <c r="F44" s="20"/>
    </row>
    <row r="45" spans="1:6" x14ac:dyDescent="0.2">
      <c r="A45" s="3"/>
    </row>
  </sheetData>
  <mergeCells count="1">
    <mergeCell ref="A23:F23"/>
  </mergeCells>
  <pageMargins left="0.7" right="0.7" top="0.75" bottom="0.75" header="0.3" footer="0.3"/>
  <pageSetup orientation="landscape"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selection activeCell="B16" sqref="B16"/>
    </sheetView>
  </sheetViews>
  <sheetFormatPr defaultRowHeight="14.25" x14ac:dyDescent="0.2"/>
  <cols>
    <col min="1" max="1" width="32.125" customWidth="1"/>
    <col min="2" max="2" width="20.125" customWidth="1"/>
    <col min="3" max="3" width="17" customWidth="1"/>
    <col min="4" max="4" width="33.75" customWidth="1"/>
    <col min="5" max="5" width="25.375" customWidth="1"/>
  </cols>
  <sheetData>
    <row r="1" spans="1:7" s="88" customFormat="1" ht="18.75" x14ac:dyDescent="0.3">
      <c r="A1" s="206" t="s">
        <v>351</v>
      </c>
      <c r="B1" s="89"/>
      <c r="C1" s="89"/>
      <c r="D1" s="109"/>
      <c r="E1" s="109"/>
    </row>
    <row r="2" spans="1:7" ht="15" thickBot="1" x14ac:dyDescent="0.25"/>
    <row r="3" spans="1:7" ht="15.75" thickBot="1" x14ac:dyDescent="0.3">
      <c r="A3" s="487" t="s">
        <v>265</v>
      </c>
      <c r="B3" s="443" t="s">
        <v>355</v>
      </c>
      <c r="C3" s="443" t="s">
        <v>235</v>
      </c>
      <c r="D3" s="443" t="s">
        <v>353</v>
      </c>
      <c r="E3" s="443" t="s">
        <v>354</v>
      </c>
    </row>
    <row r="4" spans="1:7" ht="15" x14ac:dyDescent="0.25">
      <c r="A4" s="447" t="s">
        <v>266</v>
      </c>
      <c r="B4" s="261">
        <v>4</v>
      </c>
      <c r="C4" s="444">
        <v>0</v>
      </c>
      <c r="D4" s="403">
        <v>689.88</v>
      </c>
      <c r="E4" s="444">
        <v>0</v>
      </c>
    </row>
    <row r="5" spans="1:7" ht="15" x14ac:dyDescent="0.25">
      <c r="A5" s="448" t="s">
        <v>267</v>
      </c>
      <c r="B5" s="261">
        <v>3016</v>
      </c>
      <c r="C5" s="444">
        <v>0</v>
      </c>
      <c r="D5" s="403">
        <v>200257391.55299938</v>
      </c>
      <c r="E5" s="444">
        <v>0</v>
      </c>
    </row>
    <row r="6" spans="1:7" ht="15" x14ac:dyDescent="0.25">
      <c r="A6" s="448" t="s">
        <v>268</v>
      </c>
      <c r="B6" s="261">
        <v>2</v>
      </c>
      <c r="C6" s="444">
        <v>0</v>
      </c>
      <c r="D6" s="403">
        <v>239.90799999999999</v>
      </c>
      <c r="E6" s="444">
        <v>0</v>
      </c>
    </row>
    <row r="7" spans="1:7" ht="15" x14ac:dyDescent="0.25">
      <c r="A7" s="448" t="s">
        <v>269</v>
      </c>
      <c r="B7" s="261">
        <v>123</v>
      </c>
      <c r="C7" s="444">
        <v>0</v>
      </c>
      <c r="D7" s="403">
        <v>1461017.7419999994</v>
      </c>
      <c r="E7" s="444">
        <v>0</v>
      </c>
    </row>
    <row r="8" spans="1:7" ht="15" x14ac:dyDescent="0.25">
      <c r="A8" s="448" t="s">
        <v>273</v>
      </c>
      <c r="B8" s="261">
        <v>5</v>
      </c>
      <c r="C8" s="444">
        <v>0</v>
      </c>
      <c r="D8" s="444">
        <v>0</v>
      </c>
      <c r="E8" s="403">
        <v>286857</v>
      </c>
    </row>
    <row r="9" spans="1:7" ht="15" x14ac:dyDescent="0.25">
      <c r="A9" s="448" t="s">
        <v>274</v>
      </c>
      <c r="B9" s="261">
        <v>84</v>
      </c>
      <c r="C9" s="444">
        <v>0</v>
      </c>
      <c r="D9" s="444">
        <v>0</v>
      </c>
      <c r="E9" s="403">
        <v>133940.783</v>
      </c>
    </row>
    <row r="10" spans="1:7" ht="15" x14ac:dyDescent="0.25">
      <c r="A10" s="448" t="s">
        <v>276</v>
      </c>
      <c r="B10" s="261">
        <v>31</v>
      </c>
      <c r="C10" s="444">
        <v>0</v>
      </c>
      <c r="D10" s="403">
        <v>19450.811000000002</v>
      </c>
      <c r="E10" s="444">
        <v>0</v>
      </c>
    </row>
    <row r="11" spans="1:7" ht="15" x14ac:dyDescent="0.25">
      <c r="A11" s="448" t="s">
        <v>277</v>
      </c>
      <c r="B11" s="261">
        <v>1</v>
      </c>
      <c r="C11" s="403">
        <v>5760</v>
      </c>
      <c r="D11" s="403">
        <v>850</v>
      </c>
      <c r="E11" s="444">
        <v>0</v>
      </c>
    </row>
    <row r="12" spans="1:7" ht="15" x14ac:dyDescent="0.25">
      <c r="A12" s="448" t="s">
        <v>278</v>
      </c>
      <c r="B12" s="261">
        <v>1</v>
      </c>
      <c r="C12" s="444">
        <v>0</v>
      </c>
      <c r="D12" s="403">
        <v>2305.61</v>
      </c>
      <c r="E12" s="444">
        <v>0</v>
      </c>
    </row>
    <row r="13" spans="1:7" ht="15" x14ac:dyDescent="0.25">
      <c r="A13" s="448" t="s">
        <v>366</v>
      </c>
      <c r="B13" s="261">
        <v>4010</v>
      </c>
      <c r="C13" s="444">
        <v>0</v>
      </c>
      <c r="D13" s="403">
        <v>14630095.378000032</v>
      </c>
      <c r="E13" s="403">
        <v>3941.3119999999999</v>
      </c>
    </row>
    <row r="14" spans="1:7" ht="15" x14ac:dyDescent="0.25">
      <c r="A14" s="448" t="s">
        <v>279</v>
      </c>
      <c r="B14" s="261">
        <v>837</v>
      </c>
      <c r="C14" s="444">
        <v>0</v>
      </c>
      <c r="D14" s="403">
        <v>6009769.4300000081</v>
      </c>
      <c r="E14" s="444">
        <v>0</v>
      </c>
      <c r="G14" s="385"/>
    </row>
    <row r="15" spans="1:7" ht="15" x14ac:dyDescent="0.25">
      <c r="A15" s="448" t="s">
        <v>280</v>
      </c>
      <c r="B15" s="261">
        <v>32</v>
      </c>
      <c r="C15" s="403">
        <v>29746576</v>
      </c>
      <c r="D15" s="403">
        <v>500444.87999999989</v>
      </c>
      <c r="E15" s="444">
        <v>0</v>
      </c>
    </row>
    <row r="16" spans="1:7" ht="15" x14ac:dyDescent="0.25">
      <c r="A16" s="448" t="s">
        <v>281</v>
      </c>
      <c r="B16" s="261">
        <v>114</v>
      </c>
      <c r="C16" s="444">
        <v>0</v>
      </c>
      <c r="D16" s="403">
        <v>228983.584</v>
      </c>
      <c r="E16" s="444">
        <v>0</v>
      </c>
    </row>
    <row r="17" spans="1:6" ht="15.75" thickBot="1" x14ac:dyDescent="0.3">
      <c r="A17" s="448" t="s">
        <v>282</v>
      </c>
      <c r="B17" s="261">
        <v>231</v>
      </c>
      <c r="C17" s="403">
        <v>157810</v>
      </c>
      <c r="D17" s="403">
        <v>1049317.7709999999</v>
      </c>
      <c r="E17" s="444">
        <v>0</v>
      </c>
    </row>
    <row r="18" spans="1:6" ht="15.75" thickBot="1" x14ac:dyDescent="0.3">
      <c r="A18" s="449" t="s">
        <v>3</v>
      </c>
      <c r="B18" s="445">
        <v>8491</v>
      </c>
      <c r="C18" s="446">
        <v>29910146</v>
      </c>
      <c r="D18" s="446">
        <v>224160556.54700109</v>
      </c>
      <c r="E18" s="446">
        <v>424739.09500000003</v>
      </c>
    </row>
    <row r="20" spans="1:6" s="106" customFormat="1" ht="15" x14ac:dyDescent="0.25">
      <c r="A20" s="119" t="s">
        <v>299</v>
      </c>
      <c r="B20" s="119"/>
      <c r="C20" s="119"/>
      <c r="D20" s="119"/>
      <c r="E20" s="119"/>
      <c r="F20" s="119"/>
    </row>
    <row r="21" spans="1:6" s="106" customFormat="1" ht="15" x14ac:dyDescent="0.25">
      <c r="A21" s="560" t="s">
        <v>367</v>
      </c>
      <c r="B21" s="560"/>
      <c r="C21" s="560"/>
      <c r="D21" s="560"/>
      <c r="E21" s="560"/>
      <c r="F21" s="560"/>
    </row>
  </sheetData>
  <mergeCells count="1">
    <mergeCell ref="A21:F21"/>
  </mergeCells>
  <pageMargins left="0.7" right="0.7" top="0.75" bottom="0.75" header="0.3" footer="0.3"/>
  <drawing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workbookViewId="0">
      <selection activeCell="C17" sqref="C17"/>
    </sheetView>
  </sheetViews>
  <sheetFormatPr defaultRowHeight="14.25" x14ac:dyDescent="0.2"/>
  <cols>
    <col min="1" max="1" width="29" customWidth="1"/>
    <col min="2" max="2" width="21.75" customWidth="1"/>
    <col min="3" max="3" width="14.75" customWidth="1"/>
    <col min="4" max="4" width="17" customWidth="1"/>
    <col min="5" max="5" width="21.625" customWidth="1"/>
    <col min="6" max="6" width="18" customWidth="1"/>
  </cols>
  <sheetData>
    <row r="1" spans="1:6" s="88" customFormat="1" ht="18.75" x14ac:dyDescent="0.3">
      <c r="A1" s="206" t="s">
        <v>352</v>
      </c>
      <c r="B1" s="89"/>
      <c r="C1" s="89"/>
      <c r="D1" s="109"/>
      <c r="E1" s="109"/>
    </row>
    <row r="2" spans="1:6" ht="15" thickBot="1" x14ac:dyDescent="0.25"/>
    <row r="3" spans="1:6" ht="30.75" thickBot="1" x14ac:dyDescent="0.3">
      <c r="A3" s="466" t="s">
        <v>265</v>
      </c>
      <c r="B3" s="441" t="s">
        <v>356</v>
      </c>
      <c r="C3" s="132" t="s">
        <v>65</v>
      </c>
      <c r="D3" s="441" t="s">
        <v>235</v>
      </c>
      <c r="E3" s="441" t="s">
        <v>353</v>
      </c>
      <c r="F3" s="442" t="s">
        <v>354</v>
      </c>
    </row>
    <row r="4" spans="1:6" ht="15" x14ac:dyDescent="0.25">
      <c r="A4" s="465" t="s">
        <v>269</v>
      </c>
      <c r="B4" s="125">
        <v>9</v>
      </c>
      <c r="C4" s="125">
        <v>18.190000000000001</v>
      </c>
      <c r="D4" s="383">
        <v>0</v>
      </c>
      <c r="E4" s="383">
        <v>0</v>
      </c>
      <c r="F4" s="383">
        <v>0</v>
      </c>
    </row>
    <row r="5" spans="1:6" ht="15" x14ac:dyDescent="0.25">
      <c r="A5" s="465" t="s">
        <v>272</v>
      </c>
      <c r="B5" s="125">
        <v>1</v>
      </c>
      <c r="C5" s="125">
        <v>0.9</v>
      </c>
      <c r="D5" s="383">
        <v>0</v>
      </c>
      <c r="E5" s="123">
        <v>1981.02</v>
      </c>
      <c r="F5" s="383">
        <v>0</v>
      </c>
    </row>
    <row r="6" spans="1:6" ht="15" x14ac:dyDescent="0.25">
      <c r="A6" s="465" t="s">
        <v>273</v>
      </c>
      <c r="B6" s="125">
        <v>21</v>
      </c>
      <c r="C6" s="125">
        <v>70.762000000000015</v>
      </c>
      <c r="D6" s="383">
        <v>0</v>
      </c>
      <c r="E6" s="383">
        <v>0</v>
      </c>
      <c r="F6" s="123">
        <v>74629.89</v>
      </c>
    </row>
    <row r="7" spans="1:6" ht="15" x14ac:dyDescent="0.25">
      <c r="A7" s="465" t="s">
        <v>274</v>
      </c>
      <c r="B7" s="125">
        <v>270</v>
      </c>
      <c r="C7" s="125">
        <v>1239.7360000000001</v>
      </c>
      <c r="D7" s="383">
        <v>0</v>
      </c>
      <c r="E7" s="383">
        <v>0</v>
      </c>
      <c r="F7" s="123">
        <v>1607148.2400000002</v>
      </c>
    </row>
    <row r="8" spans="1:6" ht="15" x14ac:dyDescent="0.25">
      <c r="A8" s="465" t="s">
        <v>277</v>
      </c>
      <c r="B8" s="125">
        <v>1</v>
      </c>
      <c r="C8" s="125">
        <v>0.99</v>
      </c>
      <c r="D8" s="123">
        <v>228120</v>
      </c>
      <c r="E8" s="383">
        <v>0</v>
      </c>
      <c r="F8" s="383">
        <v>0</v>
      </c>
    </row>
    <row r="9" spans="1:6" ht="15" x14ac:dyDescent="0.25">
      <c r="A9" s="465" t="s">
        <v>278</v>
      </c>
      <c r="B9" s="125">
        <v>1</v>
      </c>
      <c r="C9" s="125">
        <v>0.54</v>
      </c>
      <c r="D9" s="383">
        <v>0</v>
      </c>
      <c r="E9" s="123">
        <v>1182.01</v>
      </c>
      <c r="F9" s="383">
        <v>0</v>
      </c>
    </row>
    <row r="10" spans="1:6" ht="15" x14ac:dyDescent="0.25">
      <c r="A10" s="465" t="s">
        <v>366</v>
      </c>
      <c r="B10" s="125">
        <v>162</v>
      </c>
      <c r="C10" s="125">
        <v>2567.9759999999987</v>
      </c>
      <c r="D10" s="383">
        <v>0</v>
      </c>
      <c r="E10" s="383">
        <v>0</v>
      </c>
      <c r="F10" s="383">
        <v>0</v>
      </c>
    </row>
    <row r="11" spans="1:6" ht="15" x14ac:dyDescent="0.25">
      <c r="A11" s="465" t="s">
        <v>279</v>
      </c>
      <c r="B11" s="125">
        <v>54</v>
      </c>
      <c r="C11" s="125">
        <v>9732.1100000000042</v>
      </c>
      <c r="D11" s="383">
        <v>0</v>
      </c>
      <c r="E11" s="383">
        <v>0</v>
      </c>
      <c r="F11" s="383">
        <v>0</v>
      </c>
    </row>
    <row r="12" spans="1:6" ht="15" x14ac:dyDescent="0.25">
      <c r="A12" s="465" t="s">
        <v>280</v>
      </c>
      <c r="B12" s="125">
        <v>8</v>
      </c>
      <c r="C12" s="125">
        <v>8972.59</v>
      </c>
      <c r="D12" s="123">
        <v>5753000</v>
      </c>
      <c r="E12" s="123">
        <v>6579.18</v>
      </c>
      <c r="F12" s="383">
        <v>0</v>
      </c>
    </row>
    <row r="13" spans="1:6" ht="15" x14ac:dyDescent="0.25">
      <c r="A13" s="465" t="s">
        <v>281</v>
      </c>
      <c r="B13" s="125">
        <v>6</v>
      </c>
      <c r="C13" s="125">
        <v>25.650000000000002</v>
      </c>
      <c r="D13" s="383">
        <v>0</v>
      </c>
      <c r="E13" s="383">
        <v>0</v>
      </c>
      <c r="F13" s="383">
        <v>0</v>
      </c>
    </row>
    <row r="14" spans="1:6" ht="15.75" thickBot="1" x14ac:dyDescent="0.3">
      <c r="A14" s="465" t="s">
        <v>282</v>
      </c>
      <c r="B14" s="125">
        <v>65</v>
      </c>
      <c r="C14" s="125">
        <v>1950.5840000000003</v>
      </c>
      <c r="D14" s="123">
        <v>35654926.379999995</v>
      </c>
      <c r="E14" s="383">
        <v>0</v>
      </c>
      <c r="F14" s="383">
        <v>0</v>
      </c>
    </row>
    <row r="15" spans="1:6" ht="15.75" thickBot="1" x14ac:dyDescent="0.3">
      <c r="A15" s="258" t="s">
        <v>3</v>
      </c>
      <c r="B15" s="132">
        <v>598</v>
      </c>
      <c r="C15" s="132">
        <v>24580.028000000002</v>
      </c>
      <c r="D15" s="130">
        <v>41636046.380000003</v>
      </c>
      <c r="E15" s="130">
        <v>9742.24</v>
      </c>
      <c r="F15" s="384">
        <v>1681790.1300000004</v>
      </c>
    </row>
    <row r="17" spans="1:6" s="106" customFormat="1" ht="15" x14ac:dyDescent="0.25">
      <c r="A17" s="119" t="s">
        <v>299</v>
      </c>
      <c r="B17" s="119"/>
      <c r="C17" s="119"/>
      <c r="D17" s="119"/>
      <c r="E17" s="119"/>
      <c r="F17" s="119"/>
    </row>
    <row r="18" spans="1:6" s="106" customFormat="1" ht="15" x14ac:dyDescent="0.25">
      <c r="A18" s="560" t="s">
        <v>294</v>
      </c>
      <c r="B18" s="560"/>
      <c r="C18" s="560"/>
      <c r="D18" s="560"/>
      <c r="E18" s="560"/>
      <c r="F18" s="560"/>
    </row>
  </sheetData>
  <mergeCells count="1">
    <mergeCell ref="A18:F18"/>
  </mergeCells>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47"/>
  <sheetViews>
    <sheetView zoomScaleNormal="100" workbookViewId="0">
      <selection activeCell="B22" sqref="B22"/>
    </sheetView>
  </sheetViews>
  <sheetFormatPr defaultColWidth="8" defaultRowHeight="12.75" x14ac:dyDescent="0.2"/>
  <cols>
    <col min="1" max="1" width="13.25" style="32" customWidth="1"/>
    <col min="2" max="2" width="80" style="32" bestFit="1" customWidth="1"/>
    <col min="3" max="16384" width="8" style="32"/>
  </cols>
  <sheetData>
    <row r="2" spans="1:6" s="93" customFormat="1" ht="18.75" x14ac:dyDescent="0.3">
      <c r="A2" s="533" t="s">
        <v>293</v>
      </c>
      <c r="B2" s="533"/>
    </row>
    <row r="3" spans="1:6" s="93" customFormat="1" ht="15.75" x14ac:dyDescent="0.25">
      <c r="A3" s="534" t="s">
        <v>163</v>
      </c>
      <c r="B3" s="534"/>
    </row>
    <row r="4" spans="1:6" s="93" customFormat="1" ht="15.75" x14ac:dyDescent="0.25">
      <c r="A4" s="94"/>
    </row>
    <row r="5" spans="1:6" s="93" customFormat="1" ht="15.75" x14ac:dyDescent="0.25">
      <c r="A5" s="94"/>
    </row>
    <row r="6" spans="1:6" s="93" customFormat="1" ht="15.75" x14ac:dyDescent="0.25">
      <c r="A6" s="534" t="s">
        <v>168</v>
      </c>
      <c r="B6" s="534"/>
    </row>
    <row r="7" spans="1:6" s="93" customFormat="1" ht="15.75" x14ac:dyDescent="0.25">
      <c r="A7" s="94"/>
    </row>
    <row r="8" spans="1:6" s="97" customFormat="1" ht="15.75" x14ac:dyDescent="0.25">
      <c r="A8" s="95" t="s">
        <v>197</v>
      </c>
      <c r="B8" s="95" t="s">
        <v>224</v>
      </c>
      <c r="C8" s="95"/>
      <c r="D8" s="95"/>
      <c r="E8" s="96"/>
      <c r="F8" s="96"/>
    </row>
    <row r="9" spans="1:6" s="97" customFormat="1" ht="15.75" x14ac:dyDescent="0.25">
      <c r="A9" s="95" t="s">
        <v>198</v>
      </c>
      <c r="B9" s="95" t="s">
        <v>225</v>
      </c>
      <c r="C9" s="95"/>
      <c r="D9" s="95"/>
      <c r="E9" s="98"/>
      <c r="F9" s="98"/>
    </row>
    <row r="10" spans="1:6" s="97" customFormat="1" ht="15.75" x14ac:dyDescent="0.25">
      <c r="A10" s="95" t="s">
        <v>199</v>
      </c>
      <c r="B10" s="95" t="s">
        <v>226</v>
      </c>
      <c r="C10" s="95"/>
      <c r="D10" s="95"/>
      <c r="E10" s="98"/>
      <c r="F10" s="98"/>
    </row>
    <row r="11" spans="1:6" s="97" customFormat="1" ht="15.75" x14ac:dyDescent="0.25">
      <c r="A11" s="95" t="s">
        <v>200</v>
      </c>
      <c r="B11" s="95" t="s">
        <v>227</v>
      </c>
      <c r="C11" s="95"/>
      <c r="D11" s="95"/>
      <c r="E11" s="98"/>
      <c r="F11" s="98"/>
    </row>
    <row r="12" spans="1:6" s="97" customFormat="1" ht="15.75" x14ac:dyDescent="0.25">
      <c r="A12" s="95" t="s">
        <v>201</v>
      </c>
      <c r="B12" s="95" t="s">
        <v>327</v>
      </c>
      <c r="C12" s="95"/>
      <c r="D12" s="95"/>
      <c r="E12" s="98"/>
      <c r="F12" s="98"/>
    </row>
    <row r="13" spans="1:6" s="97" customFormat="1" ht="15.75" x14ac:dyDescent="0.25">
      <c r="A13" s="95" t="s">
        <v>202</v>
      </c>
      <c r="B13" s="95" t="s">
        <v>328</v>
      </c>
      <c r="C13" s="95"/>
      <c r="D13" s="95"/>
      <c r="E13" s="98"/>
      <c r="F13" s="98"/>
    </row>
    <row r="14" spans="1:6" s="93" customFormat="1" ht="15.75" x14ac:dyDescent="0.25">
      <c r="A14" s="99" t="s">
        <v>203</v>
      </c>
      <c r="B14" s="99" t="s">
        <v>228</v>
      </c>
      <c r="C14" s="99"/>
      <c r="D14" s="99"/>
      <c r="E14" s="100"/>
      <c r="F14" s="100"/>
    </row>
    <row r="15" spans="1:6" s="93" customFormat="1" ht="15.75" x14ac:dyDescent="0.25">
      <c r="A15" s="99" t="s">
        <v>204</v>
      </c>
      <c r="B15" s="99" t="s">
        <v>229</v>
      </c>
      <c r="C15" s="99"/>
      <c r="D15" s="99"/>
    </row>
    <row r="16" spans="1:6" s="93" customFormat="1" ht="15.75" x14ac:dyDescent="0.25">
      <c r="A16" s="99" t="s">
        <v>205</v>
      </c>
      <c r="B16" s="99" t="s">
        <v>358</v>
      </c>
      <c r="C16" s="99"/>
      <c r="D16" s="99"/>
    </row>
    <row r="17" spans="1:4" s="93" customFormat="1" ht="15.75" x14ac:dyDescent="0.25">
      <c r="A17" s="99" t="s">
        <v>206</v>
      </c>
      <c r="B17" s="481" t="s">
        <v>373</v>
      </c>
      <c r="C17" s="99"/>
      <c r="D17" s="99"/>
    </row>
    <row r="18" spans="1:4" s="93" customFormat="1" ht="15.75" x14ac:dyDescent="0.25">
      <c r="A18" s="99" t="s">
        <v>207</v>
      </c>
      <c r="B18" s="99" t="s">
        <v>230</v>
      </c>
      <c r="C18" s="99"/>
      <c r="D18" s="99"/>
    </row>
    <row r="19" spans="1:4" s="93" customFormat="1" ht="15.75" x14ac:dyDescent="0.25">
      <c r="A19" s="99" t="s">
        <v>208</v>
      </c>
      <c r="B19" s="99" t="s">
        <v>231</v>
      </c>
      <c r="C19" s="99"/>
      <c r="D19" s="99"/>
    </row>
    <row r="20" spans="1:4" s="93" customFormat="1" ht="15.75" x14ac:dyDescent="0.25">
      <c r="A20" s="101" t="s">
        <v>209</v>
      </c>
      <c r="B20" s="101" t="s">
        <v>232</v>
      </c>
      <c r="C20" s="101"/>
      <c r="D20" s="99"/>
    </row>
    <row r="21" spans="1:4" s="93" customFormat="1" ht="15.75" x14ac:dyDescent="0.25">
      <c r="A21" s="99" t="s">
        <v>210</v>
      </c>
      <c r="B21" s="99" t="s">
        <v>233</v>
      </c>
      <c r="C21" s="99"/>
      <c r="D21" s="99"/>
    </row>
    <row r="22" spans="1:4" s="93" customFormat="1" ht="15.75" x14ac:dyDescent="0.25">
      <c r="A22" s="99" t="s">
        <v>211</v>
      </c>
      <c r="B22" s="99" t="s">
        <v>347</v>
      </c>
      <c r="C22" s="99"/>
      <c r="D22" s="99"/>
    </row>
    <row r="23" spans="1:4" s="93" customFormat="1" ht="15.75" x14ac:dyDescent="0.25">
      <c r="A23" s="99" t="s">
        <v>212</v>
      </c>
      <c r="B23" s="99" t="s">
        <v>348</v>
      </c>
      <c r="C23" s="99"/>
      <c r="D23" s="99"/>
    </row>
    <row r="24" spans="1:4" s="93" customFormat="1" ht="15.75" x14ac:dyDescent="0.25">
      <c r="A24" s="99" t="s">
        <v>213</v>
      </c>
      <c r="B24" s="99" t="s">
        <v>349</v>
      </c>
      <c r="C24" s="99"/>
      <c r="D24" s="99"/>
    </row>
    <row r="25" spans="1:4" s="93" customFormat="1" ht="15.75" x14ac:dyDescent="0.25">
      <c r="A25" s="99" t="s">
        <v>214</v>
      </c>
      <c r="B25" s="99" t="s">
        <v>335</v>
      </c>
      <c r="C25" s="99"/>
      <c r="D25" s="99"/>
    </row>
    <row r="26" spans="1:4" s="93" customFormat="1" ht="15.75" x14ac:dyDescent="0.25">
      <c r="A26" s="101" t="s">
        <v>215</v>
      </c>
      <c r="B26" s="101" t="s">
        <v>371</v>
      </c>
      <c r="C26" s="99"/>
      <c r="D26" s="99"/>
    </row>
    <row r="27" spans="1:4" s="93" customFormat="1" ht="15.75" x14ac:dyDescent="0.25">
      <c r="A27" s="99" t="s">
        <v>216</v>
      </c>
      <c r="B27" s="99" t="s">
        <v>372</v>
      </c>
      <c r="C27" s="99"/>
      <c r="D27" s="99"/>
    </row>
    <row r="28" spans="1:4" s="93" customFormat="1" ht="15.75" x14ac:dyDescent="0.25">
      <c r="A28" s="101" t="s">
        <v>289</v>
      </c>
      <c r="B28" s="101" t="s">
        <v>377</v>
      </c>
      <c r="C28" s="101"/>
      <c r="D28" s="101"/>
    </row>
    <row r="29" spans="1:4" s="93" customFormat="1" ht="15.75" x14ac:dyDescent="0.25">
      <c r="A29" s="99" t="s">
        <v>290</v>
      </c>
      <c r="B29" s="99" t="s">
        <v>374</v>
      </c>
      <c r="C29" s="99"/>
      <c r="D29" s="99"/>
    </row>
    <row r="30" spans="1:4" s="93" customFormat="1" ht="15.75" x14ac:dyDescent="0.25">
      <c r="A30" s="99" t="s">
        <v>345</v>
      </c>
      <c r="B30" s="99" t="s">
        <v>291</v>
      </c>
    </row>
    <row r="31" spans="1:4" s="93" customFormat="1" ht="15.75" x14ac:dyDescent="0.25">
      <c r="A31" s="99" t="s">
        <v>346</v>
      </c>
      <c r="B31" s="99" t="s">
        <v>292</v>
      </c>
    </row>
    <row r="32" spans="1:4" s="93" customFormat="1" x14ac:dyDescent="0.2"/>
    <row r="33" spans="1:2" s="93" customFormat="1" x14ac:dyDescent="0.2"/>
    <row r="34" spans="1:2" s="93" customFormat="1" ht="25.5" x14ac:dyDescent="0.2">
      <c r="B34" s="347" t="s">
        <v>325</v>
      </c>
    </row>
    <row r="35" spans="1:2" s="93" customFormat="1" x14ac:dyDescent="0.2"/>
    <row r="47" spans="1:2" x14ac:dyDescent="0.2">
      <c r="A47" s="31"/>
    </row>
  </sheetData>
  <mergeCells count="3">
    <mergeCell ref="A2:B2"/>
    <mergeCell ref="A3:B3"/>
    <mergeCell ref="A6:B6"/>
  </mergeCells>
  <pageMargins left="0.7" right="0.7" top="0.75" bottom="0.75" header="0.3" footer="0.3"/>
  <pageSetup orientation="portrait" horizontalDpi="4294967293" verticalDpi="4294967293"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M4" sqref="M4:N4"/>
    </sheetView>
  </sheetViews>
  <sheetFormatPr defaultRowHeight="12.75" x14ac:dyDescent="0.2"/>
  <cols>
    <col min="1" max="1" width="38.5" style="6" bestFit="1" customWidth="1"/>
    <col min="2" max="2" width="12.375" style="24" customWidth="1"/>
    <col min="3" max="3" width="12.25" style="24" customWidth="1"/>
    <col min="4" max="4" width="13.25" style="24" customWidth="1"/>
    <col min="5" max="5" width="12.625" style="24" customWidth="1"/>
    <col min="6" max="16384" width="9" style="6"/>
  </cols>
  <sheetData>
    <row r="1" spans="1:7" s="88" customFormat="1" ht="35.25" customHeight="1" x14ac:dyDescent="0.3">
      <c r="A1" s="549" t="s">
        <v>378</v>
      </c>
      <c r="B1" s="549"/>
      <c r="C1" s="549"/>
      <c r="D1" s="549"/>
      <c r="E1" s="549"/>
    </row>
    <row r="2" spans="1:7" ht="13.5" thickBot="1" x14ac:dyDescent="0.25">
      <c r="A2" s="27"/>
      <c r="B2" s="63"/>
      <c r="C2" s="63"/>
      <c r="D2" s="63"/>
      <c r="E2" s="63"/>
    </row>
    <row r="3" spans="1:7" s="106" customFormat="1" ht="15" customHeight="1" x14ac:dyDescent="0.25">
      <c r="A3" s="296"/>
      <c r="B3" s="561" t="s">
        <v>324</v>
      </c>
      <c r="C3" s="561"/>
      <c r="D3" s="561"/>
      <c r="E3" s="562"/>
    </row>
    <row r="4" spans="1:7" s="106" customFormat="1" ht="15.75" thickBot="1" x14ac:dyDescent="0.3">
      <c r="A4" s="297" t="s">
        <v>148</v>
      </c>
      <c r="B4" s="298" t="s">
        <v>149</v>
      </c>
      <c r="C4" s="298" t="s">
        <v>150</v>
      </c>
      <c r="D4" s="298" t="s">
        <v>151</v>
      </c>
      <c r="E4" s="299" t="s">
        <v>3</v>
      </c>
    </row>
    <row r="5" spans="1:7" s="106" customFormat="1" ht="15" x14ac:dyDescent="0.25">
      <c r="A5" s="300" t="s">
        <v>152</v>
      </c>
      <c r="B5" s="301">
        <v>49329</v>
      </c>
      <c r="C5" s="301">
        <v>11445</v>
      </c>
      <c r="D5" s="301">
        <v>60466</v>
      </c>
      <c r="E5" s="302">
        <v>121240</v>
      </c>
    </row>
    <row r="6" spans="1:7" s="106" customFormat="1" ht="15" x14ac:dyDescent="0.25">
      <c r="A6" s="303" t="s">
        <v>153</v>
      </c>
      <c r="B6" s="304">
        <v>2946</v>
      </c>
      <c r="C6" s="305">
        <v>45</v>
      </c>
      <c r="D6" s="304">
        <v>1206</v>
      </c>
      <c r="E6" s="306">
        <v>4197</v>
      </c>
      <c r="G6" s="146"/>
    </row>
    <row r="7" spans="1:7" s="106" customFormat="1" ht="15" x14ac:dyDescent="0.25">
      <c r="A7" s="303" t="s">
        <v>154</v>
      </c>
      <c r="B7" s="304">
        <v>22593</v>
      </c>
      <c r="C7" s="304">
        <v>2192</v>
      </c>
      <c r="D7" s="304">
        <v>10588</v>
      </c>
      <c r="E7" s="306">
        <v>35373</v>
      </c>
    </row>
    <row r="8" spans="1:7" s="106" customFormat="1" ht="15" x14ac:dyDescent="0.25">
      <c r="A8" s="303" t="s">
        <v>155</v>
      </c>
      <c r="B8" s="304">
        <v>8020</v>
      </c>
      <c r="C8" s="305">
        <v>287</v>
      </c>
      <c r="D8" s="304">
        <v>3646</v>
      </c>
      <c r="E8" s="306">
        <v>11953</v>
      </c>
    </row>
    <row r="9" spans="1:7" s="106" customFormat="1" ht="15" x14ac:dyDescent="0.25">
      <c r="A9" s="303" t="s">
        <v>156</v>
      </c>
      <c r="B9" s="304">
        <v>3530</v>
      </c>
      <c r="C9" s="305">
        <v>13</v>
      </c>
      <c r="D9" s="304">
        <v>3218</v>
      </c>
      <c r="E9" s="306">
        <v>6761</v>
      </c>
    </row>
    <row r="10" spans="1:7" s="106" customFormat="1" ht="15.75" thickBot="1" x14ac:dyDescent="0.3">
      <c r="A10" s="307" t="s">
        <v>157</v>
      </c>
      <c r="B10" s="308">
        <v>151585</v>
      </c>
      <c r="C10" s="308">
        <v>195458</v>
      </c>
      <c r="D10" s="308">
        <v>338297</v>
      </c>
      <c r="E10" s="309">
        <v>685340</v>
      </c>
      <c r="G10" s="146"/>
    </row>
    <row r="11" spans="1:7" s="106" customFormat="1" ht="15" x14ac:dyDescent="0.25"/>
    <row r="12" spans="1:7" s="106" customFormat="1" ht="15" x14ac:dyDescent="0.25">
      <c r="A12" s="119" t="s">
        <v>299</v>
      </c>
    </row>
    <row r="13" spans="1:7" s="106" customFormat="1" ht="75" customHeight="1" x14ac:dyDescent="0.25">
      <c r="A13" s="563" t="s">
        <v>368</v>
      </c>
      <c r="B13" s="563"/>
      <c r="C13" s="563"/>
      <c r="D13" s="563"/>
      <c r="E13" s="563"/>
    </row>
    <row r="14" spans="1:7" x14ac:dyDescent="0.2">
      <c r="A14" s="564"/>
      <c r="B14" s="564"/>
      <c r="C14" s="564"/>
      <c r="D14" s="564"/>
      <c r="E14" s="564"/>
    </row>
  </sheetData>
  <mergeCells count="4">
    <mergeCell ref="B3:E3"/>
    <mergeCell ref="A13:E13"/>
    <mergeCell ref="A14:E14"/>
    <mergeCell ref="A1:E1"/>
  </mergeCells>
  <pageMargins left="0.7" right="0.7" top="0.75" bottom="0.75" header="0.3" footer="0.3"/>
  <pageSetup orientation="landscape" r:id="rId1"/>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6"/>
  <sheetViews>
    <sheetView topLeftCell="A61" workbookViewId="0">
      <selection activeCell="F73" sqref="F73"/>
    </sheetView>
  </sheetViews>
  <sheetFormatPr defaultRowHeight="12.75" x14ac:dyDescent="0.2"/>
  <cols>
    <col min="1" max="1" width="32" style="6" customWidth="1"/>
    <col min="2" max="2" width="23.125" style="24" customWidth="1"/>
    <col min="3" max="3" width="19.75" style="24" customWidth="1"/>
    <col min="4" max="4" width="22.375" style="12" customWidth="1"/>
    <col min="5" max="16384" width="9" style="6"/>
  </cols>
  <sheetData>
    <row r="1" spans="1:4" s="176" customFormat="1" ht="36.75" customHeight="1" x14ac:dyDescent="0.3">
      <c r="A1" s="549" t="s">
        <v>342</v>
      </c>
      <c r="B1" s="549"/>
      <c r="C1" s="549"/>
      <c r="D1" s="105"/>
    </row>
    <row r="2" spans="1:4" ht="13.5" thickBot="1" x14ac:dyDescent="0.25">
      <c r="A2" s="3"/>
    </row>
    <row r="3" spans="1:4" s="106" customFormat="1" ht="14.25" customHeight="1" thickBot="1" x14ac:dyDescent="0.3">
      <c r="A3" s="310"/>
      <c r="B3" s="537" t="s">
        <v>64</v>
      </c>
      <c r="C3" s="565"/>
      <c r="D3" s="566"/>
    </row>
    <row r="4" spans="1:4" s="106" customFormat="1" ht="30.75" thickBot="1" x14ac:dyDescent="0.3">
      <c r="A4" s="468" t="s">
        <v>48</v>
      </c>
      <c r="B4" s="469" t="s">
        <v>153</v>
      </c>
      <c r="C4" s="470" t="s">
        <v>155</v>
      </c>
      <c r="D4" s="471" t="s">
        <v>332</v>
      </c>
    </row>
    <row r="5" spans="1:4" s="106" customFormat="1" ht="15" x14ac:dyDescent="0.25">
      <c r="A5" s="208" t="s">
        <v>77</v>
      </c>
      <c r="B5" s="311">
        <v>11</v>
      </c>
      <c r="C5" s="311">
        <v>108</v>
      </c>
      <c r="D5" s="125">
        <f>SUM(Table19[[#This Row],[National Historic Landmark (NHL)]:[National Register Listed (NRL)]])</f>
        <v>119</v>
      </c>
    </row>
    <row r="6" spans="1:4" s="106" customFormat="1" ht="15" x14ac:dyDescent="0.25">
      <c r="A6" s="208" t="s">
        <v>78</v>
      </c>
      <c r="B6" s="311">
        <v>87</v>
      </c>
      <c r="C6" s="311">
        <v>200</v>
      </c>
      <c r="D6" s="125">
        <f>SUM(Table19[[#This Row],[National Historic Landmark (NHL)]:[National Register Listed (NRL)]])</f>
        <v>287</v>
      </c>
    </row>
    <row r="7" spans="1:4" s="106" customFormat="1" ht="15" x14ac:dyDescent="0.25">
      <c r="A7" s="208" t="s">
        <v>79</v>
      </c>
      <c r="B7" s="311">
        <v>452</v>
      </c>
      <c r="C7" s="311">
        <v>357</v>
      </c>
      <c r="D7" s="125">
        <f>SUM(Table19[[#This Row],[National Historic Landmark (NHL)]:[National Register Listed (NRL)]])</f>
        <v>809</v>
      </c>
    </row>
    <row r="8" spans="1:4" s="106" customFormat="1" ht="15" x14ac:dyDescent="0.25">
      <c r="A8" s="208" t="s">
        <v>80</v>
      </c>
      <c r="B8" s="311">
        <v>21</v>
      </c>
      <c r="C8" s="311">
        <v>177</v>
      </c>
      <c r="D8" s="125">
        <f>SUM(Table19[[#This Row],[National Historic Landmark (NHL)]:[National Register Listed (NRL)]])</f>
        <v>198</v>
      </c>
    </row>
    <row r="9" spans="1:4" s="106" customFormat="1" ht="15" x14ac:dyDescent="0.25">
      <c r="A9" s="208" t="s">
        <v>81</v>
      </c>
      <c r="B9" s="311">
        <v>224</v>
      </c>
      <c r="C9" s="312">
        <v>1174</v>
      </c>
      <c r="D9" s="125">
        <f>SUM(Table19[[#This Row],[National Historic Landmark (NHL)]:[National Register Listed (NRL)]])</f>
        <v>1398</v>
      </c>
    </row>
    <row r="10" spans="1:4" s="106" customFormat="1" ht="15" x14ac:dyDescent="0.25">
      <c r="A10" s="208" t="s">
        <v>82</v>
      </c>
      <c r="B10" s="311">
        <v>31</v>
      </c>
      <c r="C10" s="311">
        <v>201</v>
      </c>
      <c r="D10" s="125">
        <f>SUM(Table19[[#This Row],[National Historic Landmark (NHL)]:[National Register Listed (NRL)]])</f>
        <v>232</v>
      </c>
    </row>
    <row r="11" spans="1:4" s="106" customFormat="1" ht="15" x14ac:dyDescent="0.25">
      <c r="A11" s="208" t="s">
        <v>83</v>
      </c>
      <c r="B11" s="311">
        <v>0</v>
      </c>
      <c r="C11" s="311">
        <v>30</v>
      </c>
      <c r="D11" s="125">
        <f>SUM(Table19[[#This Row],[National Historic Landmark (NHL)]:[National Register Listed (NRL)]])</f>
        <v>30</v>
      </c>
    </row>
    <row r="12" spans="1:4" s="106" customFormat="1" ht="15" x14ac:dyDescent="0.25">
      <c r="A12" s="208" t="s">
        <v>84</v>
      </c>
      <c r="B12" s="311">
        <v>0</v>
      </c>
      <c r="C12" s="311">
        <v>8</v>
      </c>
      <c r="D12" s="125">
        <f>SUM(Table19[[#This Row],[National Historic Landmark (NHL)]:[National Register Listed (NRL)]])</f>
        <v>8</v>
      </c>
    </row>
    <row r="13" spans="1:4" s="106" customFormat="1" ht="15" x14ac:dyDescent="0.25">
      <c r="A13" s="208" t="s">
        <v>85</v>
      </c>
      <c r="B13" s="311">
        <v>141</v>
      </c>
      <c r="C13" s="311">
        <v>378</v>
      </c>
      <c r="D13" s="125">
        <f>SUM(Table19[[#This Row],[National Historic Landmark (NHL)]:[National Register Listed (NRL)]])</f>
        <v>519</v>
      </c>
    </row>
    <row r="14" spans="1:4" s="106" customFormat="1" ht="15" x14ac:dyDescent="0.25">
      <c r="A14" s="208" t="s">
        <v>86</v>
      </c>
      <c r="B14" s="311">
        <v>87</v>
      </c>
      <c r="C14" s="311">
        <v>226</v>
      </c>
      <c r="D14" s="125">
        <f>SUM(Table19[[#This Row],[National Historic Landmark (NHL)]:[National Register Listed (NRL)]])</f>
        <v>313</v>
      </c>
    </row>
    <row r="15" spans="1:4" s="106" customFormat="1" ht="15" x14ac:dyDescent="0.25">
      <c r="A15" s="208" t="s">
        <v>87</v>
      </c>
      <c r="B15" s="311">
        <v>28</v>
      </c>
      <c r="C15" s="311">
        <v>194</v>
      </c>
      <c r="D15" s="125">
        <f>SUM(Table19[[#This Row],[National Historic Landmark (NHL)]:[National Register Listed (NRL)]])</f>
        <v>222</v>
      </c>
    </row>
    <row r="16" spans="1:4" s="106" customFormat="1" ht="15" x14ac:dyDescent="0.25">
      <c r="A16" s="208" t="s">
        <v>88</v>
      </c>
      <c r="B16" s="311">
        <v>783</v>
      </c>
      <c r="C16" s="311">
        <v>101</v>
      </c>
      <c r="D16" s="125">
        <f>SUM(Table19[[#This Row],[National Historic Landmark (NHL)]:[National Register Listed (NRL)]])</f>
        <v>884</v>
      </c>
    </row>
    <row r="17" spans="1:4" s="106" customFormat="1" ht="15" x14ac:dyDescent="0.25">
      <c r="A17" s="208" t="s">
        <v>89</v>
      </c>
      <c r="B17" s="311">
        <v>3</v>
      </c>
      <c r="C17" s="311">
        <v>153</v>
      </c>
      <c r="D17" s="125">
        <f>SUM(Table19[[#This Row],[National Historic Landmark (NHL)]:[National Register Listed (NRL)]])</f>
        <v>156</v>
      </c>
    </row>
    <row r="18" spans="1:4" s="106" customFormat="1" ht="15" x14ac:dyDescent="0.25">
      <c r="A18" s="208" t="s">
        <v>90</v>
      </c>
      <c r="B18" s="311">
        <v>27</v>
      </c>
      <c r="C18" s="311">
        <v>179</v>
      </c>
      <c r="D18" s="125">
        <f>SUM(Table19[[#This Row],[National Historic Landmark (NHL)]:[National Register Listed (NRL)]])</f>
        <v>206</v>
      </c>
    </row>
    <row r="19" spans="1:4" s="106" customFormat="1" ht="15" x14ac:dyDescent="0.25">
      <c r="A19" s="208" t="s">
        <v>91</v>
      </c>
      <c r="B19" s="311">
        <v>15</v>
      </c>
      <c r="C19" s="311">
        <v>105</v>
      </c>
      <c r="D19" s="125">
        <f>SUM(Table19[[#This Row],[National Historic Landmark (NHL)]:[National Register Listed (NRL)]])</f>
        <v>120</v>
      </c>
    </row>
    <row r="20" spans="1:4" s="106" customFormat="1" ht="15" x14ac:dyDescent="0.25">
      <c r="A20" s="208" t="s">
        <v>92</v>
      </c>
      <c r="B20" s="311">
        <v>1</v>
      </c>
      <c r="C20" s="311">
        <v>68</v>
      </c>
      <c r="D20" s="125">
        <f>SUM(Table19[[#This Row],[National Historic Landmark (NHL)]:[National Register Listed (NRL)]])</f>
        <v>69</v>
      </c>
    </row>
    <row r="21" spans="1:4" s="106" customFormat="1" ht="15" x14ac:dyDescent="0.25">
      <c r="A21" s="208" t="s">
        <v>93</v>
      </c>
      <c r="B21" s="311">
        <v>235</v>
      </c>
      <c r="C21" s="311">
        <v>191</v>
      </c>
      <c r="D21" s="125">
        <f>SUM(Table19[[#This Row],[National Historic Landmark (NHL)]:[National Register Listed (NRL)]])</f>
        <v>426</v>
      </c>
    </row>
    <row r="22" spans="1:4" s="106" customFormat="1" ht="15" x14ac:dyDescent="0.25">
      <c r="A22" s="208" t="s">
        <v>94</v>
      </c>
      <c r="B22" s="311">
        <v>4</v>
      </c>
      <c r="C22" s="311">
        <v>148</v>
      </c>
      <c r="D22" s="125">
        <f>SUM(Table19[[#This Row],[National Historic Landmark (NHL)]:[National Register Listed (NRL)]])</f>
        <v>152</v>
      </c>
    </row>
    <row r="23" spans="1:4" s="106" customFormat="1" ht="15" x14ac:dyDescent="0.25">
      <c r="A23" s="208" t="s">
        <v>95</v>
      </c>
      <c r="B23" s="311">
        <v>11</v>
      </c>
      <c r="C23" s="311">
        <v>135</v>
      </c>
      <c r="D23" s="125">
        <f>SUM(Table19[[#This Row],[National Historic Landmark (NHL)]:[National Register Listed (NRL)]])</f>
        <v>146</v>
      </c>
    </row>
    <row r="24" spans="1:4" s="106" customFormat="1" ht="15" x14ac:dyDescent="0.25">
      <c r="A24" s="208" t="s">
        <v>96</v>
      </c>
      <c r="B24" s="311">
        <v>1</v>
      </c>
      <c r="C24" s="311">
        <v>328</v>
      </c>
      <c r="D24" s="125">
        <f>SUM(Table19[[#This Row],[National Historic Landmark (NHL)]:[National Register Listed (NRL)]])</f>
        <v>329</v>
      </c>
    </row>
    <row r="25" spans="1:4" s="106" customFormat="1" ht="15" x14ac:dyDescent="0.25">
      <c r="A25" s="208" t="s">
        <v>97</v>
      </c>
      <c r="B25" s="311">
        <v>93</v>
      </c>
      <c r="C25" s="312">
        <v>1011</v>
      </c>
      <c r="D25" s="125">
        <f>SUM(Table19[[#This Row],[National Historic Landmark (NHL)]:[National Register Listed (NRL)]])</f>
        <v>1104</v>
      </c>
    </row>
    <row r="26" spans="1:4" s="106" customFormat="1" ht="15" x14ac:dyDescent="0.25">
      <c r="A26" s="208" t="s">
        <v>98</v>
      </c>
      <c r="B26" s="311">
        <v>87</v>
      </c>
      <c r="C26" s="311">
        <v>236</v>
      </c>
      <c r="D26" s="125">
        <f>SUM(Table19[[#This Row],[National Historic Landmark (NHL)]:[National Register Listed (NRL)]])</f>
        <v>323</v>
      </c>
    </row>
    <row r="27" spans="1:4" s="106" customFormat="1" ht="15" x14ac:dyDescent="0.25">
      <c r="A27" s="208" t="s">
        <v>99</v>
      </c>
      <c r="B27" s="311">
        <v>24</v>
      </c>
      <c r="C27" s="311">
        <v>234</v>
      </c>
      <c r="D27" s="125">
        <f>SUM(Table19[[#This Row],[National Historic Landmark (NHL)]:[National Register Listed (NRL)]])</f>
        <v>258</v>
      </c>
    </row>
    <row r="28" spans="1:4" s="106" customFormat="1" ht="15" x14ac:dyDescent="0.25">
      <c r="A28" s="208" t="s">
        <v>100</v>
      </c>
      <c r="B28" s="311">
        <v>0</v>
      </c>
      <c r="C28" s="311">
        <v>57</v>
      </c>
      <c r="D28" s="125">
        <f>SUM(Table19[[#This Row],[National Historic Landmark (NHL)]:[National Register Listed (NRL)]])</f>
        <v>57</v>
      </c>
    </row>
    <row r="29" spans="1:4" s="106" customFormat="1" ht="15" x14ac:dyDescent="0.25">
      <c r="A29" s="208" t="s">
        <v>101</v>
      </c>
      <c r="B29" s="311">
        <v>20</v>
      </c>
      <c r="C29" s="311">
        <v>118</v>
      </c>
      <c r="D29" s="125">
        <f>SUM(Table19[[#This Row],[National Historic Landmark (NHL)]:[National Register Listed (NRL)]])</f>
        <v>138</v>
      </c>
    </row>
    <row r="30" spans="1:4" s="106" customFormat="1" ht="15" x14ac:dyDescent="0.25">
      <c r="A30" s="208" t="s">
        <v>102</v>
      </c>
      <c r="B30" s="311">
        <v>21</v>
      </c>
      <c r="C30" s="311">
        <v>133</v>
      </c>
      <c r="D30" s="125">
        <f>SUM(Table19[[#This Row],[National Historic Landmark (NHL)]:[National Register Listed (NRL)]])</f>
        <v>154</v>
      </c>
    </row>
    <row r="31" spans="1:4" s="106" customFormat="1" ht="15" x14ac:dyDescent="0.25">
      <c r="A31" s="208" t="s">
        <v>103</v>
      </c>
      <c r="B31" s="311">
        <v>49</v>
      </c>
      <c r="C31" s="311">
        <v>473</v>
      </c>
      <c r="D31" s="125">
        <f>SUM(Table19[[#This Row],[National Historic Landmark (NHL)]:[National Register Listed (NRL)]])</f>
        <v>522</v>
      </c>
    </row>
    <row r="32" spans="1:4" s="106" customFormat="1" ht="15" x14ac:dyDescent="0.25">
      <c r="A32" s="208" t="s">
        <v>104</v>
      </c>
      <c r="B32" s="311">
        <v>0</v>
      </c>
      <c r="C32" s="311">
        <v>31</v>
      </c>
      <c r="D32" s="125">
        <f>SUM(Table19[[#This Row],[National Historic Landmark (NHL)]:[National Register Listed (NRL)]])</f>
        <v>31</v>
      </c>
    </row>
    <row r="33" spans="1:4" s="106" customFormat="1" ht="15" x14ac:dyDescent="0.25">
      <c r="A33" s="208" t="s">
        <v>105</v>
      </c>
      <c r="B33" s="311">
        <v>4</v>
      </c>
      <c r="C33" s="311">
        <v>98</v>
      </c>
      <c r="D33" s="125">
        <f>SUM(Table19[[#This Row],[National Historic Landmark (NHL)]:[National Register Listed (NRL)]])</f>
        <v>102</v>
      </c>
    </row>
    <row r="34" spans="1:4" s="106" customFormat="1" ht="15" x14ac:dyDescent="0.25">
      <c r="A34" s="208" t="s">
        <v>106</v>
      </c>
      <c r="B34" s="311">
        <v>4</v>
      </c>
      <c r="C34" s="311">
        <v>7</v>
      </c>
      <c r="D34" s="125">
        <f>SUM(Table19[[#This Row],[National Historic Landmark (NHL)]:[National Register Listed (NRL)]])</f>
        <v>11</v>
      </c>
    </row>
    <row r="35" spans="1:4" s="106" customFormat="1" ht="15" x14ac:dyDescent="0.25">
      <c r="A35" s="208" t="s">
        <v>107</v>
      </c>
      <c r="B35" s="311">
        <v>175</v>
      </c>
      <c r="C35" s="311">
        <v>119</v>
      </c>
      <c r="D35" s="125">
        <f>SUM(Table19[[#This Row],[National Historic Landmark (NHL)]:[National Register Listed (NRL)]])</f>
        <v>294</v>
      </c>
    </row>
    <row r="36" spans="1:4" s="106" customFormat="1" ht="15" x14ac:dyDescent="0.25">
      <c r="A36" s="208" t="s">
        <v>108</v>
      </c>
      <c r="B36" s="311">
        <v>86</v>
      </c>
      <c r="C36" s="311">
        <v>259</v>
      </c>
      <c r="D36" s="125">
        <f>SUM(Table19[[#This Row],[National Historic Landmark (NHL)]:[National Register Listed (NRL)]])</f>
        <v>345</v>
      </c>
    </row>
    <row r="37" spans="1:4" s="106" customFormat="1" ht="15" x14ac:dyDescent="0.25">
      <c r="A37" s="208" t="s">
        <v>109</v>
      </c>
      <c r="B37" s="311">
        <v>52</v>
      </c>
      <c r="C37" s="311">
        <v>464</v>
      </c>
      <c r="D37" s="125">
        <f>SUM(Table19[[#This Row],[National Historic Landmark (NHL)]:[National Register Listed (NRL)]])</f>
        <v>516</v>
      </c>
    </row>
    <row r="38" spans="1:4" s="106" customFormat="1" ht="15" x14ac:dyDescent="0.25">
      <c r="A38" s="208" t="s">
        <v>110</v>
      </c>
      <c r="B38" s="311">
        <v>87</v>
      </c>
      <c r="C38" s="311">
        <v>117</v>
      </c>
      <c r="D38" s="125">
        <f>SUM(Table19[[#This Row],[National Historic Landmark (NHL)]:[National Register Listed (NRL)]])</f>
        <v>204</v>
      </c>
    </row>
    <row r="39" spans="1:4" s="106" customFormat="1" ht="15" x14ac:dyDescent="0.25">
      <c r="A39" s="208" t="s">
        <v>111</v>
      </c>
      <c r="B39" s="311">
        <v>0</v>
      </c>
      <c r="C39" s="311">
        <v>27</v>
      </c>
      <c r="D39" s="125">
        <f>SUM(Table19[[#This Row],[National Historic Landmark (NHL)]:[National Register Listed (NRL)]])</f>
        <v>27</v>
      </c>
    </row>
    <row r="40" spans="1:4" s="106" customFormat="1" ht="15" x14ac:dyDescent="0.25">
      <c r="A40" s="208" t="s">
        <v>112</v>
      </c>
      <c r="B40" s="311">
        <v>59</v>
      </c>
      <c r="C40" s="311">
        <v>246</v>
      </c>
      <c r="D40" s="125">
        <f>SUM(Table19[[#This Row],[National Historic Landmark (NHL)]:[National Register Listed (NRL)]])</f>
        <v>305</v>
      </c>
    </row>
    <row r="41" spans="1:4" s="106" customFormat="1" ht="15" x14ac:dyDescent="0.25">
      <c r="A41" s="208" t="s">
        <v>113</v>
      </c>
      <c r="B41" s="311">
        <v>24</v>
      </c>
      <c r="C41" s="311">
        <v>58</v>
      </c>
      <c r="D41" s="125">
        <f>SUM(Table19[[#This Row],[National Historic Landmark (NHL)]:[National Register Listed (NRL)]])</f>
        <v>82</v>
      </c>
    </row>
    <row r="42" spans="1:4" s="106" customFormat="1" ht="15" x14ac:dyDescent="0.25">
      <c r="A42" s="208" t="s">
        <v>114</v>
      </c>
      <c r="B42" s="311">
        <v>5</v>
      </c>
      <c r="C42" s="311">
        <v>203</v>
      </c>
      <c r="D42" s="125">
        <f>SUM(Table19[[#This Row],[National Historic Landmark (NHL)]:[National Register Listed (NRL)]])</f>
        <v>208</v>
      </c>
    </row>
    <row r="43" spans="1:4" s="106" customFormat="1" ht="15" x14ac:dyDescent="0.25">
      <c r="A43" s="208" t="s">
        <v>115</v>
      </c>
      <c r="B43" s="311">
        <v>75</v>
      </c>
      <c r="C43" s="311">
        <v>557</v>
      </c>
      <c r="D43" s="125">
        <f>SUM(Table19[[#This Row],[National Historic Landmark (NHL)]:[National Register Listed (NRL)]])</f>
        <v>632</v>
      </c>
    </row>
    <row r="44" spans="1:4" s="106" customFormat="1" ht="15" x14ac:dyDescent="0.25">
      <c r="A44" s="208" t="s">
        <v>116</v>
      </c>
      <c r="B44" s="311">
        <v>5</v>
      </c>
      <c r="C44" s="311">
        <v>13</v>
      </c>
      <c r="D44" s="125">
        <f>SUM(Table19[[#This Row],[National Historic Landmark (NHL)]:[National Register Listed (NRL)]])</f>
        <v>18</v>
      </c>
    </row>
    <row r="45" spans="1:4" s="106" customFormat="1" ht="15" x14ac:dyDescent="0.25">
      <c r="A45" s="208" t="s">
        <v>117</v>
      </c>
      <c r="B45" s="311">
        <v>5</v>
      </c>
      <c r="C45" s="311">
        <v>76</v>
      </c>
      <c r="D45" s="125">
        <f>SUM(Table19[[#This Row],[National Historic Landmark (NHL)]:[National Register Listed (NRL)]])</f>
        <v>81</v>
      </c>
    </row>
    <row r="46" spans="1:4" s="106" customFormat="1" ht="15" x14ac:dyDescent="0.25">
      <c r="A46" s="208" t="s">
        <v>118</v>
      </c>
      <c r="B46" s="311">
        <v>29</v>
      </c>
      <c r="C46" s="311">
        <v>155</v>
      </c>
      <c r="D46" s="125">
        <f>SUM(Table19[[#This Row],[National Historic Landmark (NHL)]:[National Register Listed (NRL)]])</f>
        <v>184</v>
      </c>
    </row>
    <row r="47" spans="1:4" s="106" customFormat="1" ht="15" x14ac:dyDescent="0.25">
      <c r="A47" s="208" t="s">
        <v>119</v>
      </c>
      <c r="B47" s="311">
        <v>44</v>
      </c>
      <c r="C47" s="311">
        <v>195</v>
      </c>
      <c r="D47" s="125">
        <f>SUM(Table19[[#This Row],[National Historic Landmark (NHL)]:[National Register Listed (NRL)]])</f>
        <v>239</v>
      </c>
    </row>
    <row r="48" spans="1:4" s="106" customFormat="1" ht="15" x14ac:dyDescent="0.25">
      <c r="A48" s="208" t="s">
        <v>120</v>
      </c>
      <c r="B48" s="311">
        <v>226</v>
      </c>
      <c r="C48" s="311">
        <v>261</v>
      </c>
      <c r="D48" s="125">
        <f>SUM(Table19[[#This Row],[National Historic Landmark (NHL)]:[National Register Listed (NRL)]])</f>
        <v>487</v>
      </c>
    </row>
    <row r="49" spans="1:4" s="106" customFormat="1" ht="15" x14ac:dyDescent="0.25">
      <c r="A49" s="208" t="s">
        <v>121</v>
      </c>
      <c r="B49" s="311">
        <v>28</v>
      </c>
      <c r="C49" s="311">
        <v>166</v>
      </c>
      <c r="D49" s="125">
        <f>SUM(Table19[[#This Row],[National Historic Landmark (NHL)]:[National Register Listed (NRL)]])</f>
        <v>194</v>
      </c>
    </row>
    <row r="50" spans="1:4" s="106" customFormat="1" ht="15" x14ac:dyDescent="0.25">
      <c r="A50" s="208" t="s">
        <v>122</v>
      </c>
      <c r="B50" s="311">
        <v>17</v>
      </c>
      <c r="C50" s="311">
        <v>22</v>
      </c>
      <c r="D50" s="125">
        <f>SUM(Table19[[#This Row],[National Historic Landmark (NHL)]:[National Register Listed (NRL)]])</f>
        <v>39</v>
      </c>
    </row>
    <row r="51" spans="1:4" s="106" customFormat="1" ht="15" x14ac:dyDescent="0.25">
      <c r="A51" s="208" t="s">
        <v>123</v>
      </c>
      <c r="B51" s="311">
        <v>314</v>
      </c>
      <c r="C51" s="311">
        <v>790</v>
      </c>
      <c r="D51" s="125">
        <f>SUM(Table19[[#This Row],[National Historic Landmark (NHL)]:[National Register Listed (NRL)]])</f>
        <v>1104</v>
      </c>
    </row>
    <row r="52" spans="1:4" s="106" customFormat="1" ht="15" x14ac:dyDescent="0.25">
      <c r="A52" s="208" t="s">
        <v>124</v>
      </c>
      <c r="B52" s="311">
        <v>224</v>
      </c>
      <c r="C52" s="311">
        <v>332</v>
      </c>
      <c r="D52" s="125">
        <f>SUM(Table19[[#This Row],[National Historic Landmark (NHL)]:[National Register Listed (NRL)]])</f>
        <v>556</v>
      </c>
    </row>
    <row r="53" spans="1:4" s="106" customFormat="1" ht="15" x14ac:dyDescent="0.25">
      <c r="A53" s="208" t="s">
        <v>125</v>
      </c>
      <c r="B53" s="311">
        <v>0</v>
      </c>
      <c r="C53" s="311">
        <v>119</v>
      </c>
      <c r="D53" s="125">
        <f>SUM(Table19[[#This Row],[National Historic Landmark (NHL)]:[National Register Listed (NRL)]])</f>
        <v>119</v>
      </c>
    </row>
    <row r="54" spans="1:4" s="106" customFormat="1" ht="15" x14ac:dyDescent="0.25">
      <c r="A54" s="208" t="s">
        <v>126</v>
      </c>
      <c r="B54" s="311">
        <v>28</v>
      </c>
      <c r="C54" s="311">
        <v>80</v>
      </c>
      <c r="D54" s="125">
        <f>SUM(Table19[[#This Row],[National Historic Landmark (NHL)]:[National Register Listed (NRL)]])</f>
        <v>108</v>
      </c>
    </row>
    <row r="55" spans="1:4" s="106" customFormat="1" ht="15" x14ac:dyDescent="0.25">
      <c r="A55" s="222" t="s">
        <v>127</v>
      </c>
      <c r="B55" s="311">
        <v>229</v>
      </c>
      <c r="C55" s="311">
        <v>780</v>
      </c>
      <c r="D55" s="125">
        <f>SUM(Table19[[#This Row],[National Historic Landmark (NHL)]:[National Register Listed (NRL)]])</f>
        <v>1009</v>
      </c>
    </row>
    <row r="56" spans="1:4" s="106" customFormat="1" ht="15.75" thickBot="1" x14ac:dyDescent="0.3">
      <c r="A56" s="208" t="s">
        <v>283</v>
      </c>
      <c r="B56" s="311">
        <v>21</v>
      </c>
      <c r="C56" s="311">
        <v>55</v>
      </c>
      <c r="D56" s="125">
        <f>SUM(Table19[[#This Row],[National Historic Landmark (NHL)]:[National Register Listed (NRL)]])</f>
        <v>76</v>
      </c>
    </row>
    <row r="57" spans="1:4" s="106" customFormat="1" ht="15.75" thickBot="1" x14ac:dyDescent="0.3">
      <c r="A57" s="291" t="s">
        <v>236</v>
      </c>
      <c r="B57" s="467">
        <v>4197</v>
      </c>
      <c r="C57" s="467">
        <v>11953</v>
      </c>
      <c r="D57" s="292">
        <f>SUM(Table19[[#This Row],[National Historic Landmark (NHL)]:[National Register Listed (NRL)]])</f>
        <v>16150</v>
      </c>
    </row>
    <row r="58" spans="1:4" s="106" customFormat="1" ht="15" x14ac:dyDescent="0.25">
      <c r="D58" s="125"/>
    </row>
    <row r="59" spans="1:4" s="106" customFormat="1" ht="15" x14ac:dyDescent="0.25">
      <c r="A59" s="119" t="s">
        <v>299</v>
      </c>
      <c r="D59" s="125"/>
    </row>
    <row r="60" spans="1:4" s="106" customFormat="1" ht="95.25" customHeight="1" x14ac:dyDescent="0.25">
      <c r="A60" s="563" t="s">
        <v>369</v>
      </c>
      <c r="B60" s="563"/>
      <c r="C60" s="563"/>
      <c r="D60" s="125"/>
    </row>
    <row r="61" spans="1:4" x14ac:dyDescent="0.2">
      <c r="A61" s="84"/>
      <c r="B61" s="84"/>
      <c r="C61" s="84"/>
    </row>
    <row r="62" spans="1:4" x14ac:dyDescent="0.2">
      <c r="A62" s="84"/>
      <c r="B62" s="84"/>
      <c r="C62" s="84"/>
    </row>
    <row r="63" spans="1:4" x14ac:dyDescent="0.2">
      <c r="A63" s="84"/>
      <c r="B63" s="84"/>
      <c r="C63" s="84"/>
    </row>
    <row r="64" spans="1:4" x14ac:dyDescent="0.2">
      <c r="A64" s="84"/>
      <c r="B64" s="84"/>
      <c r="C64" s="84"/>
    </row>
    <row r="65" spans="1:3" x14ac:dyDescent="0.2">
      <c r="A65" s="84"/>
      <c r="B65" s="84"/>
      <c r="C65" s="84"/>
    </row>
    <row r="66" spans="1:3" x14ac:dyDescent="0.2">
      <c r="A66" s="49"/>
      <c r="B66" s="49"/>
      <c r="C66" s="49"/>
    </row>
  </sheetData>
  <mergeCells count="3">
    <mergeCell ref="A60:C60"/>
    <mergeCell ref="A1:C1"/>
    <mergeCell ref="B3:D3"/>
  </mergeCells>
  <pageMargins left="0.7" right="0.7" top="0.75" bottom="0.75" header="0.3" footer="0.3"/>
  <pageSetup orientation="portrait" r:id="rId1"/>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3"/>
  <sheetViews>
    <sheetView topLeftCell="A24" workbookViewId="0">
      <selection activeCell="A29" sqref="A29:F29"/>
    </sheetView>
  </sheetViews>
  <sheetFormatPr defaultRowHeight="12.75" x14ac:dyDescent="0.2"/>
  <cols>
    <col min="1" max="1" width="38.5" style="6" bestFit="1" customWidth="1"/>
    <col min="2" max="2" width="12.875" style="24" customWidth="1"/>
    <col min="3" max="3" width="14" style="24" bestFit="1" customWidth="1"/>
    <col min="4" max="5" width="14.625" style="24" bestFit="1" customWidth="1"/>
    <col min="6" max="6" width="16" style="24" customWidth="1"/>
    <col min="7" max="7" width="10.25" style="24" customWidth="1"/>
    <col min="8" max="16384" width="9" style="6"/>
  </cols>
  <sheetData>
    <row r="1" spans="1:7" s="104" customFormat="1" ht="18.75" x14ac:dyDescent="0.3">
      <c r="A1" s="313" t="s">
        <v>222</v>
      </c>
      <c r="B1" s="314"/>
    </row>
    <row r="2" spans="1:7" s="104" customFormat="1" ht="19.5" thickBot="1" x14ac:dyDescent="0.35">
      <c r="A2" s="313"/>
      <c r="B2" s="314"/>
    </row>
    <row r="3" spans="1:7" ht="18" customHeight="1" thickBot="1" x14ac:dyDescent="0.25">
      <c r="A3" s="25"/>
      <c r="B3" s="568" t="s">
        <v>64</v>
      </c>
      <c r="C3" s="569"/>
      <c r="D3" s="569"/>
      <c r="E3" s="569"/>
      <c r="F3" s="569"/>
      <c r="G3" s="570"/>
    </row>
    <row r="4" spans="1:7" s="318" customFormat="1" ht="48.75" customHeight="1" thickBot="1" x14ac:dyDescent="0.3">
      <c r="A4" s="315" t="s">
        <v>185</v>
      </c>
      <c r="B4" s="316" t="s">
        <v>152</v>
      </c>
      <c r="C4" s="316" t="s">
        <v>153</v>
      </c>
      <c r="D4" s="316" t="s">
        <v>154</v>
      </c>
      <c r="E4" s="316" t="s">
        <v>155</v>
      </c>
      <c r="F4" s="316" t="s">
        <v>156</v>
      </c>
      <c r="G4" s="317" t="s">
        <v>157</v>
      </c>
    </row>
    <row r="5" spans="1:7" s="184" customFormat="1" ht="15" x14ac:dyDescent="0.25">
      <c r="A5" s="253" t="s">
        <v>170</v>
      </c>
      <c r="B5" s="319">
        <v>34775</v>
      </c>
      <c r="C5" s="319">
        <v>288</v>
      </c>
      <c r="D5" s="319">
        <v>4600</v>
      </c>
      <c r="E5" s="319">
        <v>238</v>
      </c>
      <c r="F5" s="319">
        <v>1303</v>
      </c>
      <c r="G5" s="319">
        <v>62853</v>
      </c>
    </row>
    <row r="6" spans="1:7" s="184" customFormat="1" ht="15" x14ac:dyDescent="0.25">
      <c r="A6" s="253" t="s">
        <v>171</v>
      </c>
      <c r="B6" s="319">
        <v>19620</v>
      </c>
      <c r="C6" s="319">
        <v>419</v>
      </c>
      <c r="D6" s="319">
        <v>11345</v>
      </c>
      <c r="E6" s="319">
        <v>615</v>
      </c>
      <c r="F6" s="319">
        <v>376</v>
      </c>
      <c r="G6" s="319">
        <v>164061</v>
      </c>
    </row>
    <row r="7" spans="1:7" s="184" customFormat="1" ht="15" x14ac:dyDescent="0.25">
      <c r="A7" s="253" t="s">
        <v>41</v>
      </c>
      <c r="B7" s="319">
        <v>149</v>
      </c>
      <c r="C7" s="319">
        <v>6</v>
      </c>
      <c r="D7" s="319">
        <v>4</v>
      </c>
      <c r="E7" s="319">
        <v>41</v>
      </c>
      <c r="F7" s="319">
        <v>7</v>
      </c>
      <c r="G7" s="319">
        <v>140144</v>
      </c>
    </row>
    <row r="8" spans="1:7" s="184" customFormat="1" ht="15" x14ac:dyDescent="0.25">
      <c r="A8" s="253" t="s">
        <v>42</v>
      </c>
      <c r="B8" s="319">
        <v>641</v>
      </c>
      <c r="C8" s="319">
        <v>1</v>
      </c>
      <c r="D8" s="319">
        <v>0</v>
      </c>
      <c r="E8" s="319">
        <v>0</v>
      </c>
      <c r="F8" s="319">
        <v>0</v>
      </c>
      <c r="G8" s="319">
        <v>50</v>
      </c>
    </row>
    <row r="9" spans="1:7" s="184" customFormat="1" ht="15" x14ac:dyDescent="0.25">
      <c r="A9" s="253" t="s">
        <v>169</v>
      </c>
      <c r="B9" s="319">
        <v>3502</v>
      </c>
      <c r="C9" s="319">
        <v>1</v>
      </c>
      <c r="D9" s="319">
        <v>2113</v>
      </c>
      <c r="E9" s="319">
        <v>596</v>
      </c>
      <c r="F9" s="319">
        <v>63</v>
      </c>
      <c r="G9" s="319">
        <v>33145</v>
      </c>
    </row>
    <row r="10" spans="1:7" s="184" customFormat="1" ht="15" x14ac:dyDescent="0.25">
      <c r="A10" s="253" t="s">
        <v>172</v>
      </c>
      <c r="B10" s="319">
        <v>545</v>
      </c>
      <c r="C10" s="319">
        <v>9</v>
      </c>
      <c r="D10" s="319">
        <v>6</v>
      </c>
      <c r="E10" s="319">
        <v>18</v>
      </c>
      <c r="F10" s="319">
        <v>15</v>
      </c>
      <c r="G10" s="319">
        <v>234</v>
      </c>
    </row>
    <row r="11" spans="1:7" s="184" customFormat="1" ht="15" x14ac:dyDescent="0.25">
      <c r="A11" s="253" t="s">
        <v>173</v>
      </c>
      <c r="B11" s="319">
        <v>7588</v>
      </c>
      <c r="C11" s="319">
        <v>6</v>
      </c>
      <c r="D11" s="319">
        <v>1358</v>
      </c>
      <c r="E11" s="319">
        <v>10</v>
      </c>
      <c r="F11" s="319">
        <v>154</v>
      </c>
      <c r="G11" s="319">
        <v>9083</v>
      </c>
    </row>
    <row r="12" spans="1:7" s="184" customFormat="1" ht="15" x14ac:dyDescent="0.25">
      <c r="A12" s="253" t="s">
        <v>174</v>
      </c>
      <c r="B12" s="319">
        <v>1961</v>
      </c>
      <c r="C12" s="319">
        <v>15</v>
      </c>
      <c r="D12" s="319">
        <v>195</v>
      </c>
      <c r="E12" s="319">
        <v>15</v>
      </c>
      <c r="F12" s="319">
        <v>13</v>
      </c>
      <c r="G12" s="319">
        <v>745</v>
      </c>
    </row>
    <row r="13" spans="1:7" s="184" customFormat="1" ht="15" x14ac:dyDescent="0.25">
      <c r="A13" s="253" t="s">
        <v>175</v>
      </c>
      <c r="B13" s="319">
        <v>2718</v>
      </c>
      <c r="C13" s="319">
        <v>27</v>
      </c>
      <c r="D13" s="319">
        <v>62</v>
      </c>
      <c r="E13" s="319">
        <v>384</v>
      </c>
      <c r="F13" s="319">
        <v>129</v>
      </c>
      <c r="G13" s="319">
        <v>42055</v>
      </c>
    </row>
    <row r="14" spans="1:7" s="184" customFormat="1" ht="15" x14ac:dyDescent="0.25">
      <c r="A14" s="253" t="s">
        <v>177</v>
      </c>
      <c r="B14" s="319">
        <v>201</v>
      </c>
      <c r="C14" s="319">
        <v>0</v>
      </c>
      <c r="D14" s="319">
        <v>492</v>
      </c>
      <c r="E14" s="319">
        <v>10</v>
      </c>
      <c r="F14" s="319">
        <v>82</v>
      </c>
      <c r="G14" s="319">
        <v>3635</v>
      </c>
    </row>
    <row r="15" spans="1:7" s="184" customFormat="1" ht="15" x14ac:dyDescent="0.25">
      <c r="A15" s="253" t="s">
        <v>178</v>
      </c>
      <c r="B15" s="319">
        <v>70</v>
      </c>
      <c r="C15" s="319">
        <v>0</v>
      </c>
      <c r="D15" s="319">
        <v>21</v>
      </c>
      <c r="E15" s="319">
        <v>10</v>
      </c>
      <c r="F15" s="319">
        <v>0</v>
      </c>
      <c r="G15" s="319">
        <v>4023</v>
      </c>
    </row>
    <row r="16" spans="1:7" s="184" customFormat="1" ht="15" x14ac:dyDescent="0.25">
      <c r="A16" s="253" t="s">
        <v>180</v>
      </c>
      <c r="B16" s="319">
        <v>170</v>
      </c>
      <c r="C16" s="319">
        <v>0</v>
      </c>
      <c r="D16" s="319">
        <v>73</v>
      </c>
      <c r="E16" s="319">
        <v>0</v>
      </c>
      <c r="F16" s="319">
        <v>0</v>
      </c>
      <c r="G16" s="319">
        <v>90</v>
      </c>
    </row>
    <row r="17" spans="1:7" s="184" customFormat="1" ht="15" x14ac:dyDescent="0.25">
      <c r="A17" s="253" t="s">
        <v>176</v>
      </c>
      <c r="B17" s="319">
        <v>15526</v>
      </c>
      <c r="C17" s="319">
        <v>2335</v>
      </c>
      <c r="D17" s="319">
        <v>9071</v>
      </c>
      <c r="E17" s="319">
        <v>7099</v>
      </c>
      <c r="F17" s="319">
        <v>1805</v>
      </c>
      <c r="G17" s="319">
        <v>110673</v>
      </c>
    </row>
    <row r="18" spans="1:7" s="184" customFormat="1" ht="15" x14ac:dyDescent="0.25">
      <c r="A18" s="253" t="s">
        <v>182</v>
      </c>
      <c r="B18" s="319">
        <v>4</v>
      </c>
      <c r="C18" s="319">
        <v>3</v>
      </c>
      <c r="D18" s="319">
        <v>1</v>
      </c>
      <c r="E18" s="319">
        <v>1</v>
      </c>
      <c r="F18" s="319">
        <v>0</v>
      </c>
      <c r="G18" s="319">
        <v>7</v>
      </c>
    </row>
    <row r="19" spans="1:7" s="184" customFormat="1" ht="15" x14ac:dyDescent="0.25">
      <c r="A19" s="253" t="s">
        <v>181</v>
      </c>
      <c r="B19" s="319">
        <v>19429</v>
      </c>
      <c r="C19" s="319">
        <v>2</v>
      </c>
      <c r="D19" s="319">
        <v>130</v>
      </c>
      <c r="E19" s="319">
        <v>175</v>
      </c>
      <c r="F19" s="319">
        <v>7</v>
      </c>
      <c r="G19" s="319">
        <v>31850</v>
      </c>
    </row>
    <row r="20" spans="1:7" s="184" customFormat="1" ht="15" x14ac:dyDescent="0.25">
      <c r="A20" s="253" t="s">
        <v>183</v>
      </c>
      <c r="B20" s="319">
        <v>3586</v>
      </c>
      <c r="C20" s="319">
        <v>218</v>
      </c>
      <c r="D20" s="319">
        <v>885</v>
      </c>
      <c r="E20" s="319">
        <v>1854</v>
      </c>
      <c r="F20" s="319">
        <v>1946</v>
      </c>
      <c r="G20" s="319">
        <v>1455</v>
      </c>
    </row>
    <row r="21" spans="1:7" s="184" customFormat="1" ht="15" x14ac:dyDescent="0.25">
      <c r="A21" s="253" t="s">
        <v>43</v>
      </c>
      <c r="B21" s="319">
        <v>246</v>
      </c>
      <c r="C21" s="319">
        <v>0</v>
      </c>
      <c r="D21" s="319">
        <v>10</v>
      </c>
      <c r="E21" s="319">
        <v>0</v>
      </c>
      <c r="F21" s="319">
        <v>17</v>
      </c>
      <c r="G21" s="319">
        <v>9</v>
      </c>
    </row>
    <row r="22" spans="1:7" s="184" customFormat="1" ht="15" x14ac:dyDescent="0.25">
      <c r="A22" s="253" t="s">
        <v>44</v>
      </c>
      <c r="B22" s="319">
        <v>260</v>
      </c>
      <c r="C22" s="319">
        <v>78</v>
      </c>
      <c r="D22" s="319">
        <v>108</v>
      </c>
      <c r="E22" s="319">
        <v>293</v>
      </c>
      <c r="F22" s="319">
        <v>48</v>
      </c>
      <c r="G22" s="319">
        <v>1064</v>
      </c>
    </row>
    <row r="23" spans="1:7" s="184" customFormat="1" ht="15" x14ac:dyDescent="0.25">
      <c r="A23" s="253" t="s">
        <v>45</v>
      </c>
      <c r="B23" s="319">
        <v>1863</v>
      </c>
      <c r="C23" s="319">
        <v>46</v>
      </c>
      <c r="D23" s="319">
        <v>249</v>
      </c>
      <c r="E23" s="319">
        <v>206</v>
      </c>
      <c r="F23" s="319">
        <v>174</v>
      </c>
      <c r="G23" s="319">
        <v>2549</v>
      </c>
    </row>
    <row r="24" spans="1:7" s="184" customFormat="1" ht="15" x14ac:dyDescent="0.25">
      <c r="A24" s="253" t="s">
        <v>46</v>
      </c>
      <c r="B24" s="319">
        <v>156</v>
      </c>
      <c r="C24" s="319">
        <v>0</v>
      </c>
      <c r="D24" s="319">
        <v>0</v>
      </c>
      <c r="E24" s="319">
        <v>2</v>
      </c>
      <c r="F24" s="319">
        <v>0</v>
      </c>
      <c r="G24" s="319">
        <v>229</v>
      </c>
    </row>
    <row r="25" spans="1:7" s="184" customFormat="1" ht="15.75" thickBot="1" x14ac:dyDescent="0.3">
      <c r="A25" s="253" t="s">
        <v>179</v>
      </c>
      <c r="B25" s="319">
        <v>8230</v>
      </c>
      <c r="C25" s="319">
        <v>743</v>
      </c>
      <c r="D25" s="319">
        <v>4650</v>
      </c>
      <c r="E25" s="319">
        <v>386</v>
      </c>
      <c r="F25" s="319">
        <v>622</v>
      </c>
      <c r="G25" s="319">
        <v>77386</v>
      </c>
    </row>
    <row r="26" spans="1:7" s="184" customFormat="1" ht="15.75" thickBot="1" x14ac:dyDescent="0.3">
      <c r="A26" s="320" t="s">
        <v>3</v>
      </c>
      <c r="B26" s="321">
        <f>SUM(B5:B25)</f>
        <v>121240</v>
      </c>
      <c r="C26" s="321">
        <f t="shared" ref="C26:G26" si="0">SUM(C5:C25)</f>
        <v>4197</v>
      </c>
      <c r="D26" s="321">
        <f t="shared" si="0"/>
        <v>35373</v>
      </c>
      <c r="E26" s="321">
        <f t="shared" si="0"/>
        <v>11953</v>
      </c>
      <c r="F26" s="321">
        <f t="shared" si="0"/>
        <v>6761</v>
      </c>
      <c r="G26" s="321">
        <f t="shared" si="0"/>
        <v>685340</v>
      </c>
    </row>
    <row r="27" spans="1:7" s="184" customFormat="1" ht="15" x14ac:dyDescent="0.25"/>
    <row r="28" spans="1:7" s="184" customFormat="1" ht="15" x14ac:dyDescent="0.25">
      <c r="A28" s="194" t="s">
        <v>299</v>
      </c>
    </row>
    <row r="29" spans="1:7" s="184" customFormat="1" ht="61.5" customHeight="1" x14ac:dyDescent="0.25">
      <c r="A29" s="567" t="s">
        <v>376</v>
      </c>
      <c r="B29" s="567"/>
      <c r="C29" s="567"/>
      <c r="D29" s="567"/>
      <c r="E29" s="567"/>
      <c r="F29" s="567"/>
    </row>
    <row r="30" spans="1:7" s="184" customFormat="1" ht="15" x14ac:dyDescent="0.25">
      <c r="A30" s="539" t="s">
        <v>307</v>
      </c>
      <c r="B30" s="539"/>
      <c r="C30" s="539"/>
      <c r="D30" s="539"/>
      <c r="E30" s="539"/>
      <c r="F30" s="539"/>
      <c r="G30" s="539"/>
    </row>
    <row r="31" spans="1:7" s="26" customFormat="1" x14ac:dyDescent="0.2">
      <c r="A31" s="85"/>
      <c r="B31" s="85"/>
      <c r="C31" s="85"/>
      <c r="D31" s="85"/>
      <c r="E31" s="85"/>
      <c r="F31" s="85"/>
      <c r="G31" s="85"/>
    </row>
    <row r="32" spans="1:7" s="26" customFormat="1" x14ac:dyDescent="0.2">
      <c r="A32" s="85"/>
      <c r="B32" s="85"/>
      <c r="C32" s="85"/>
      <c r="D32" s="85"/>
      <c r="E32" s="85"/>
      <c r="F32" s="85"/>
      <c r="G32" s="85"/>
    </row>
    <row r="33" spans="1:7" s="26" customFormat="1" x14ac:dyDescent="0.2">
      <c r="A33" s="85"/>
      <c r="B33" s="85"/>
      <c r="C33" s="85"/>
      <c r="D33" s="85"/>
      <c r="E33" s="85"/>
      <c r="F33" s="85"/>
      <c r="G33" s="85"/>
    </row>
    <row r="34" spans="1:7" s="26" customFormat="1" x14ac:dyDescent="0.2">
      <c r="A34" s="85"/>
      <c r="B34" s="85"/>
      <c r="C34" s="85"/>
      <c r="D34" s="85"/>
      <c r="E34" s="85"/>
      <c r="F34" s="85"/>
      <c r="G34" s="85"/>
    </row>
    <row r="35" spans="1:7" s="26" customFormat="1" x14ac:dyDescent="0.2">
      <c r="A35" s="85"/>
      <c r="B35" s="85"/>
      <c r="C35" s="85"/>
      <c r="D35" s="85"/>
      <c r="E35" s="85"/>
      <c r="F35" s="85"/>
      <c r="G35" s="85"/>
    </row>
    <row r="36" spans="1:7" s="26" customFormat="1" x14ac:dyDescent="0.2">
      <c r="A36" s="85"/>
      <c r="B36" s="85"/>
      <c r="C36" s="85"/>
      <c r="D36" s="85"/>
      <c r="E36" s="85"/>
      <c r="F36" s="85"/>
      <c r="G36" s="85"/>
    </row>
    <row r="37" spans="1:7" s="26" customFormat="1" x14ac:dyDescent="0.2">
      <c r="A37" s="85"/>
      <c r="B37" s="85"/>
      <c r="C37" s="85"/>
      <c r="D37" s="85"/>
      <c r="E37" s="85"/>
      <c r="F37" s="85"/>
      <c r="G37" s="85"/>
    </row>
    <row r="38" spans="1:7" s="26" customFormat="1" x14ac:dyDescent="0.2">
      <c r="A38" s="85"/>
      <c r="B38" s="85"/>
      <c r="C38" s="85"/>
      <c r="D38" s="85"/>
      <c r="E38" s="85"/>
      <c r="F38" s="85"/>
      <c r="G38" s="85"/>
    </row>
    <row r="39" spans="1:7" s="26" customFormat="1" x14ac:dyDescent="0.2">
      <c r="A39" s="85"/>
      <c r="B39" s="85"/>
      <c r="C39" s="85"/>
      <c r="D39" s="85"/>
      <c r="E39" s="85"/>
      <c r="F39" s="85"/>
      <c r="G39" s="85"/>
    </row>
    <row r="40" spans="1:7" x14ac:dyDescent="0.2">
      <c r="A40" s="82"/>
      <c r="B40" s="82"/>
      <c r="C40" s="82"/>
      <c r="D40" s="82"/>
      <c r="E40" s="82"/>
      <c r="F40" s="82"/>
      <c r="G40" s="82"/>
    </row>
    <row r="41" spans="1:7" x14ac:dyDescent="0.2">
      <c r="A41" s="82"/>
      <c r="B41" s="82"/>
      <c r="C41" s="82"/>
      <c r="D41" s="82"/>
      <c r="E41" s="82"/>
      <c r="F41" s="82"/>
      <c r="G41" s="82"/>
    </row>
    <row r="42" spans="1:7" x14ac:dyDescent="0.2">
      <c r="A42" s="82"/>
      <c r="B42" s="82"/>
      <c r="C42" s="82"/>
      <c r="D42" s="82"/>
      <c r="E42" s="82"/>
      <c r="F42" s="82"/>
      <c r="G42" s="82"/>
    </row>
    <row r="43" spans="1:7" x14ac:dyDescent="0.2">
      <c r="A43" s="82"/>
      <c r="B43" s="82"/>
      <c r="C43" s="82"/>
      <c r="D43" s="82"/>
      <c r="E43" s="82"/>
      <c r="F43" s="82"/>
      <c r="G43" s="82"/>
    </row>
    <row r="44" spans="1:7" x14ac:dyDescent="0.2">
      <c r="A44" s="82"/>
      <c r="B44" s="82"/>
      <c r="C44" s="82"/>
      <c r="D44" s="82"/>
      <c r="E44" s="82"/>
      <c r="F44" s="82"/>
      <c r="G44" s="82"/>
    </row>
    <row r="45" spans="1:7" x14ac:dyDescent="0.2">
      <c r="A45" s="82"/>
      <c r="B45" s="82"/>
      <c r="C45" s="82"/>
      <c r="D45" s="82"/>
      <c r="E45" s="82"/>
      <c r="F45" s="82"/>
      <c r="G45" s="82"/>
    </row>
    <row r="46" spans="1:7" x14ac:dyDescent="0.2">
      <c r="A46" s="82"/>
      <c r="B46" s="82"/>
      <c r="C46" s="82"/>
      <c r="D46" s="82"/>
      <c r="E46" s="82"/>
      <c r="F46" s="82"/>
      <c r="G46" s="82"/>
    </row>
    <row r="47" spans="1:7" x14ac:dyDescent="0.2">
      <c r="A47" s="82"/>
      <c r="B47" s="82"/>
      <c r="C47" s="82"/>
      <c r="D47" s="82"/>
      <c r="E47" s="82"/>
      <c r="F47" s="82"/>
      <c r="G47" s="82"/>
    </row>
    <row r="48" spans="1:7" x14ac:dyDescent="0.2">
      <c r="A48" s="82"/>
      <c r="B48" s="82"/>
      <c r="C48" s="82"/>
      <c r="D48" s="82"/>
      <c r="E48" s="82"/>
      <c r="F48" s="82"/>
      <c r="G48" s="82"/>
    </row>
    <row r="49" spans="1:7" x14ac:dyDescent="0.2">
      <c r="A49" s="82"/>
      <c r="B49" s="82"/>
      <c r="C49" s="82"/>
      <c r="D49" s="82"/>
      <c r="E49" s="82"/>
      <c r="F49" s="82"/>
      <c r="G49" s="82"/>
    </row>
    <row r="50" spans="1:7" x14ac:dyDescent="0.2">
      <c r="A50" s="82"/>
      <c r="B50" s="82"/>
      <c r="C50" s="82"/>
      <c r="D50" s="82"/>
      <c r="E50" s="82"/>
      <c r="F50" s="82"/>
      <c r="G50" s="82"/>
    </row>
    <row r="51" spans="1:7" x14ac:dyDescent="0.2">
      <c r="A51" s="82"/>
      <c r="B51" s="82"/>
      <c r="C51" s="82"/>
      <c r="D51" s="82"/>
      <c r="E51" s="82"/>
      <c r="F51" s="82"/>
      <c r="G51" s="82"/>
    </row>
    <row r="52" spans="1:7" x14ac:dyDescent="0.2">
      <c r="A52" s="82"/>
      <c r="B52" s="82"/>
      <c r="C52" s="82"/>
      <c r="D52" s="82"/>
      <c r="E52" s="82"/>
      <c r="F52" s="82"/>
      <c r="G52" s="82"/>
    </row>
    <row r="53" spans="1:7" x14ac:dyDescent="0.2">
      <c r="A53" s="82"/>
      <c r="B53" s="82"/>
      <c r="C53" s="82"/>
      <c r="D53" s="82"/>
      <c r="E53" s="82"/>
      <c r="F53" s="82"/>
      <c r="G53" s="82"/>
    </row>
    <row r="54" spans="1:7" x14ac:dyDescent="0.2">
      <c r="A54" s="82"/>
      <c r="B54" s="82"/>
      <c r="C54" s="82"/>
      <c r="D54" s="82"/>
      <c r="E54" s="82"/>
      <c r="F54" s="82"/>
      <c r="G54" s="82"/>
    </row>
    <row r="55" spans="1:7" x14ac:dyDescent="0.2">
      <c r="A55" s="82"/>
      <c r="B55" s="82"/>
      <c r="C55" s="82"/>
      <c r="D55" s="82"/>
      <c r="E55" s="82"/>
      <c r="F55" s="82"/>
      <c r="G55" s="82"/>
    </row>
    <row r="56" spans="1:7" x14ac:dyDescent="0.2">
      <c r="A56" s="82"/>
      <c r="B56" s="82"/>
      <c r="C56" s="82"/>
      <c r="D56" s="82"/>
      <c r="E56" s="82"/>
      <c r="F56" s="82"/>
      <c r="G56" s="82"/>
    </row>
    <row r="57" spans="1:7" x14ac:dyDescent="0.2">
      <c r="A57" s="82"/>
      <c r="B57" s="82"/>
      <c r="C57" s="82"/>
      <c r="D57" s="82"/>
      <c r="E57" s="82"/>
      <c r="F57" s="82"/>
      <c r="G57" s="82"/>
    </row>
    <row r="58" spans="1:7" x14ac:dyDescent="0.2">
      <c r="A58" s="82"/>
      <c r="B58" s="82"/>
      <c r="C58" s="82"/>
      <c r="D58" s="82"/>
      <c r="E58" s="82"/>
      <c r="F58" s="82"/>
      <c r="G58" s="82"/>
    </row>
    <row r="59" spans="1:7" x14ac:dyDescent="0.2">
      <c r="A59" s="82"/>
      <c r="B59" s="82"/>
      <c r="C59" s="82"/>
      <c r="D59" s="82"/>
      <c r="E59" s="82"/>
      <c r="F59" s="82"/>
      <c r="G59" s="82"/>
    </row>
    <row r="60" spans="1:7" x14ac:dyDescent="0.2">
      <c r="A60" s="82"/>
      <c r="B60" s="82"/>
      <c r="C60" s="82"/>
      <c r="D60" s="82"/>
      <c r="E60" s="82"/>
      <c r="F60" s="82"/>
      <c r="G60" s="82"/>
    </row>
    <row r="61" spans="1:7" x14ac:dyDescent="0.2">
      <c r="A61" s="82"/>
      <c r="B61" s="82"/>
      <c r="C61" s="82"/>
      <c r="D61" s="82"/>
      <c r="E61" s="82"/>
      <c r="F61" s="82"/>
      <c r="G61" s="82"/>
    </row>
    <row r="62" spans="1:7" x14ac:dyDescent="0.2">
      <c r="A62" s="82"/>
      <c r="B62" s="82"/>
      <c r="C62" s="82"/>
      <c r="D62" s="82"/>
      <c r="E62" s="82"/>
      <c r="F62" s="82"/>
      <c r="G62" s="82"/>
    </row>
    <row r="63" spans="1:7" x14ac:dyDescent="0.2">
      <c r="A63" s="82"/>
      <c r="B63" s="82"/>
      <c r="C63" s="82"/>
      <c r="D63" s="82"/>
      <c r="E63" s="82"/>
      <c r="F63" s="82"/>
      <c r="G63" s="82"/>
    </row>
  </sheetData>
  <mergeCells count="3">
    <mergeCell ref="A29:F29"/>
    <mergeCell ref="A30:G30"/>
    <mergeCell ref="B3:G3"/>
  </mergeCells>
  <pageMargins left="0.25" right="0.25" top="0.75" bottom="0.75" header="0.3" footer="0.3"/>
  <pageSetup orientation="landscape"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topLeftCell="A28" workbookViewId="0">
      <selection activeCell="D44" sqref="D44"/>
    </sheetView>
  </sheetViews>
  <sheetFormatPr defaultRowHeight="12.75" x14ac:dyDescent="0.2"/>
  <cols>
    <col min="1" max="1" width="38.5" style="6" bestFit="1" customWidth="1"/>
    <col min="2" max="2" width="15.5" style="6" customWidth="1"/>
    <col min="3" max="3" width="17.25" style="24" customWidth="1"/>
    <col min="4" max="16384" width="9" style="6"/>
  </cols>
  <sheetData>
    <row r="1" spans="1:3" s="176" customFormat="1" ht="43.5" customHeight="1" x14ac:dyDescent="0.3">
      <c r="A1" s="549" t="s">
        <v>343</v>
      </c>
      <c r="B1" s="549"/>
      <c r="C1" s="549"/>
    </row>
    <row r="2" spans="1:3" ht="13.5" thickBot="1" x14ac:dyDescent="0.25">
      <c r="A2" s="25"/>
      <c r="B2" s="25"/>
    </row>
    <row r="3" spans="1:3" ht="14.25" customHeight="1" thickBot="1" x14ac:dyDescent="0.25">
      <c r="A3" s="25"/>
      <c r="B3" s="571" t="s">
        <v>357</v>
      </c>
      <c r="C3" s="572"/>
    </row>
    <row r="4" spans="1:3" s="318" customFormat="1" ht="15.75" thickBot="1" x14ac:dyDescent="0.3">
      <c r="A4" s="323" t="s">
        <v>185</v>
      </c>
      <c r="B4" s="324" t="s">
        <v>72</v>
      </c>
      <c r="C4" s="324" t="s">
        <v>217</v>
      </c>
    </row>
    <row r="5" spans="1:3" s="106" customFormat="1" ht="15" x14ac:dyDescent="0.25">
      <c r="A5" s="253" t="s">
        <v>170</v>
      </c>
      <c r="B5" s="386">
        <v>125</v>
      </c>
      <c r="C5" s="311">
        <v>165</v>
      </c>
    </row>
    <row r="6" spans="1:3" s="106" customFormat="1" ht="15" x14ac:dyDescent="0.25">
      <c r="A6" s="253" t="s">
        <v>171</v>
      </c>
      <c r="B6" s="386">
        <v>313</v>
      </c>
      <c r="C6" s="311">
        <v>375</v>
      </c>
    </row>
    <row r="7" spans="1:3" s="106" customFormat="1" ht="15" x14ac:dyDescent="0.25">
      <c r="A7" s="253" t="s">
        <v>42</v>
      </c>
      <c r="B7" s="386">
        <v>3</v>
      </c>
      <c r="C7" s="311">
        <v>3</v>
      </c>
    </row>
    <row r="8" spans="1:3" s="106" customFormat="1" ht="15" x14ac:dyDescent="0.25">
      <c r="A8" s="253" t="s">
        <v>169</v>
      </c>
      <c r="B8" s="386">
        <v>235</v>
      </c>
      <c r="C8" s="311">
        <v>326</v>
      </c>
    </row>
    <row r="9" spans="1:3" s="106" customFormat="1" ht="15" x14ac:dyDescent="0.25">
      <c r="A9" s="253" t="s">
        <v>172</v>
      </c>
      <c r="B9" s="386">
        <v>19</v>
      </c>
      <c r="C9" s="311">
        <v>22</v>
      </c>
    </row>
    <row r="10" spans="1:3" s="106" customFormat="1" ht="15" x14ac:dyDescent="0.25">
      <c r="A10" s="253" t="s">
        <v>173</v>
      </c>
      <c r="B10" s="386">
        <v>132</v>
      </c>
      <c r="C10" s="311">
        <v>173</v>
      </c>
    </row>
    <row r="11" spans="1:3" s="106" customFormat="1" ht="15" x14ac:dyDescent="0.25">
      <c r="A11" s="253" t="s">
        <v>174</v>
      </c>
      <c r="B11" s="386">
        <v>5</v>
      </c>
      <c r="C11" s="311">
        <v>5</v>
      </c>
    </row>
    <row r="12" spans="1:3" s="106" customFormat="1" ht="15" x14ac:dyDescent="0.25">
      <c r="A12" s="253" t="s">
        <v>175</v>
      </c>
      <c r="B12" s="386">
        <v>119</v>
      </c>
      <c r="C12" s="311">
        <v>145</v>
      </c>
    </row>
    <row r="13" spans="1:3" s="106" customFormat="1" ht="15" x14ac:dyDescent="0.25">
      <c r="A13" s="253" t="s">
        <v>177</v>
      </c>
      <c r="B13" s="386">
        <v>90</v>
      </c>
      <c r="C13" s="311">
        <v>90</v>
      </c>
    </row>
    <row r="14" spans="1:3" s="106" customFormat="1" ht="15" x14ac:dyDescent="0.25">
      <c r="A14" s="253" t="s">
        <v>178</v>
      </c>
      <c r="B14" s="386">
        <v>69</v>
      </c>
      <c r="C14" s="311">
        <v>70</v>
      </c>
    </row>
    <row r="15" spans="1:3" s="106" customFormat="1" ht="15" x14ac:dyDescent="0.25">
      <c r="A15" s="253" t="s">
        <v>180</v>
      </c>
      <c r="B15" s="386">
        <v>5</v>
      </c>
      <c r="C15" s="311">
        <v>5</v>
      </c>
    </row>
    <row r="16" spans="1:3" s="106" customFormat="1" ht="15" x14ac:dyDescent="0.25">
      <c r="A16" s="253" t="s">
        <v>176</v>
      </c>
      <c r="B16" s="386">
        <v>110</v>
      </c>
      <c r="C16" s="311">
        <v>164</v>
      </c>
    </row>
    <row r="17" spans="1:10" s="106" customFormat="1" ht="15" x14ac:dyDescent="0.25">
      <c r="A17" s="253" t="s">
        <v>182</v>
      </c>
      <c r="B17" s="386">
        <v>2</v>
      </c>
      <c r="C17" s="311">
        <v>2</v>
      </c>
    </row>
    <row r="18" spans="1:10" s="106" customFormat="1" ht="15" x14ac:dyDescent="0.25">
      <c r="A18" s="253" t="s">
        <v>181</v>
      </c>
      <c r="B18" s="386">
        <v>13</v>
      </c>
      <c r="C18" s="311">
        <v>15</v>
      </c>
    </row>
    <row r="19" spans="1:10" s="106" customFormat="1" ht="15" x14ac:dyDescent="0.25">
      <c r="A19" s="253" t="s">
        <v>183</v>
      </c>
      <c r="B19" s="386">
        <v>398</v>
      </c>
      <c r="C19" s="311">
        <v>504</v>
      </c>
    </row>
    <row r="20" spans="1:10" s="106" customFormat="1" ht="15" x14ac:dyDescent="0.25">
      <c r="A20" s="253" t="s">
        <v>43</v>
      </c>
      <c r="B20" s="386">
        <v>8</v>
      </c>
      <c r="C20" s="311">
        <v>8</v>
      </c>
    </row>
    <row r="21" spans="1:10" s="106" customFormat="1" ht="15" x14ac:dyDescent="0.25">
      <c r="A21" s="253" t="s">
        <v>44</v>
      </c>
      <c r="B21" s="386">
        <v>946</v>
      </c>
      <c r="C21" s="312">
        <v>1094</v>
      </c>
    </row>
    <row r="22" spans="1:10" s="106" customFormat="1" ht="15" x14ac:dyDescent="0.25">
      <c r="A22" s="253" t="s">
        <v>45</v>
      </c>
      <c r="B22" s="386">
        <v>33</v>
      </c>
      <c r="C22" s="311">
        <v>39</v>
      </c>
    </row>
    <row r="23" spans="1:10" s="106" customFormat="1" ht="15" x14ac:dyDescent="0.25">
      <c r="A23" s="253" t="s">
        <v>46</v>
      </c>
      <c r="B23" s="386">
        <v>1</v>
      </c>
      <c r="C23" s="311">
        <v>1</v>
      </c>
    </row>
    <row r="24" spans="1:10" s="106" customFormat="1" ht="15.75" thickBot="1" x14ac:dyDescent="0.3">
      <c r="A24" s="253" t="s">
        <v>179</v>
      </c>
      <c r="B24" s="386">
        <v>63</v>
      </c>
      <c r="C24" s="311">
        <v>92</v>
      </c>
    </row>
    <row r="25" spans="1:10" s="184" customFormat="1" ht="15.75" thickBot="1" x14ac:dyDescent="0.3">
      <c r="A25" s="291" t="s">
        <v>3</v>
      </c>
      <c r="B25" s="450">
        <v>2689</v>
      </c>
      <c r="C25" s="451">
        <f>SUM(C5:C24)</f>
        <v>3298</v>
      </c>
      <c r="F25" s="387"/>
    </row>
    <row r="26" spans="1:10" s="106" customFormat="1" ht="15" x14ac:dyDescent="0.25">
      <c r="A26" s="119"/>
      <c r="B26" s="119"/>
      <c r="C26" s="326"/>
    </row>
    <row r="27" spans="1:10" s="106" customFormat="1" ht="15" x14ac:dyDescent="0.25">
      <c r="A27" s="119" t="s">
        <v>299</v>
      </c>
      <c r="B27" s="119"/>
      <c r="C27" s="326"/>
    </row>
    <row r="28" spans="1:10" s="106" customFormat="1" ht="15" x14ac:dyDescent="0.25">
      <c r="A28" s="119" t="s">
        <v>317</v>
      </c>
      <c r="B28" s="119"/>
      <c r="C28" s="326"/>
    </row>
    <row r="29" spans="1:10" s="106" customFormat="1" ht="15" x14ac:dyDescent="0.25">
      <c r="A29" s="539" t="s">
        <v>307</v>
      </c>
      <c r="B29" s="539"/>
      <c r="C29" s="539"/>
      <c r="D29" s="539"/>
      <c r="E29" s="372"/>
      <c r="F29" s="372"/>
      <c r="G29" s="372"/>
      <c r="H29" s="372"/>
      <c r="I29" s="372"/>
      <c r="J29" s="372"/>
    </row>
    <row r="30" spans="1:10" x14ac:dyDescent="0.2">
      <c r="A30" s="11"/>
      <c r="B30" s="11"/>
    </row>
    <row r="31" spans="1:10" x14ac:dyDescent="0.2">
      <c r="A31" s="11"/>
      <c r="B31" s="11"/>
    </row>
    <row r="32" spans="1:10" x14ac:dyDescent="0.2">
      <c r="A32" s="11"/>
      <c r="B32" s="11"/>
    </row>
    <row r="33" spans="1:3" x14ac:dyDescent="0.2">
      <c r="A33" s="11"/>
      <c r="B33" s="11"/>
    </row>
    <row r="35" spans="1:3" x14ac:dyDescent="0.2">
      <c r="C35" s="6"/>
    </row>
    <row r="36" spans="1:3" x14ac:dyDescent="0.2">
      <c r="C36" s="6"/>
    </row>
    <row r="37" spans="1:3" x14ac:dyDescent="0.2">
      <c r="C37" s="6"/>
    </row>
  </sheetData>
  <mergeCells count="3">
    <mergeCell ref="A1:C1"/>
    <mergeCell ref="A29:D29"/>
    <mergeCell ref="B3:C3"/>
  </mergeCells>
  <pageMargins left="0.7" right="0.7" top="0.75" bottom="0.75" header="0.3" footer="0.3"/>
  <pageSetup orientation="landscape" r:id="rId1"/>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workbookViewId="0">
      <selection activeCell="K43" sqref="K43"/>
    </sheetView>
  </sheetViews>
  <sheetFormatPr defaultRowHeight="12.75" x14ac:dyDescent="0.2"/>
  <cols>
    <col min="1" max="1" width="27.375" style="6" customWidth="1"/>
    <col min="2" max="2" width="10.625" style="6" customWidth="1"/>
    <col min="3" max="3" width="10.25" style="6" customWidth="1"/>
    <col min="4" max="4" width="10.75" style="6" customWidth="1"/>
    <col min="5" max="5" width="19.625" style="6" customWidth="1"/>
    <col min="6" max="6" width="21.375" style="6" customWidth="1"/>
    <col min="7" max="16384" width="9" style="6"/>
  </cols>
  <sheetData>
    <row r="1" spans="1:11" s="88" customFormat="1" ht="18.75" x14ac:dyDescent="0.3">
      <c r="A1" s="206" t="s">
        <v>344</v>
      </c>
      <c r="B1" s="322"/>
      <c r="C1" s="322"/>
      <c r="D1" s="322"/>
    </row>
    <row r="2" spans="1:11" ht="13.5" thickBot="1" x14ac:dyDescent="0.25">
      <c r="A2" s="3"/>
      <c r="B2" s="24"/>
      <c r="C2" s="24"/>
      <c r="D2" s="24"/>
    </row>
    <row r="3" spans="1:11" s="106" customFormat="1" ht="15.75" thickBot="1" x14ac:dyDescent="0.3">
      <c r="A3" s="156"/>
      <c r="B3" s="573" t="s">
        <v>64</v>
      </c>
      <c r="C3" s="574"/>
      <c r="D3" s="575"/>
      <c r="F3" s="137"/>
      <c r="G3" s="137"/>
      <c r="H3" s="137"/>
    </row>
    <row r="4" spans="1:11" s="106" customFormat="1" ht="15" customHeight="1" x14ac:dyDescent="0.25">
      <c r="A4" s="327" t="s">
        <v>66</v>
      </c>
      <c r="B4" s="363" t="s">
        <v>0</v>
      </c>
      <c r="C4" s="363" t="s">
        <v>72</v>
      </c>
      <c r="D4" s="364" t="s">
        <v>217</v>
      </c>
      <c r="F4" s="295"/>
      <c r="G4" s="295"/>
      <c r="H4" s="295"/>
    </row>
    <row r="5" spans="1:11" s="106" customFormat="1" ht="15" x14ac:dyDescent="0.25">
      <c r="A5" s="156" t="s">
        <v>238</v>
      </c>
      <c r="B5" s="328">
        <v>920090</v>
      </c>
      <c r="C5" s="329">
        <v>921864</v>
      </c>
      <c r="D5" s="329">
        <v>958897</v>
      </c>
      <c r="F5" s="330"/>
      <c r="G5" s="331"/>
      <c r="H5" s="332"/>
    </row>
    <row r="6" spans="1:11" s="106" customFormat="1" ht="15" x14ac:dyDescent="0.25">
      <c r="A6" s="156" t="s">
        <v>70</v>
      </c>
      <c r="B6" s="328">
        <v>1125</v>
      </c>
      <c r="C6" s="329">
        <v>1139</v>
      </c>
      <c r="D6" s="329">
        <v>1391</v>
      </c>
      <c r="F6" s="330"/>
      <c r="G6" s="331"/>
      <c r="H6" s="332"/>
    </row>
    <row r="7" spans="1:11" s="106" customFormat="1" ht="15" x14ac:dyDescent="0.25">
      <c r="A7" s="156" t="s">
        <v>69</v>
      </c>
      <c r="B7" s="328">
        <v>2166</v>
      </c>
      <c r="C7" s="329">
        <v>2560</v>
      </c>
      <c r="D7" s="329">
        <v>3647</v>
      </c>
      <c r="F7" s="330"/>
      <c r="G7" s="331"/>
      <c r="H7" s="332"/>
      <c r="I7" s="330"/>
      <c r="J7" s="331"/>
      <c r="K7" s="332"/>
    </row>
    <row r="8" spans="1:11" s="106" customFormat="1" ht="15" x14ac:dyDescent="0.25">
      <c r="A8" s="156" t="s">
        <v>237</v>
      </c>
      <c r="B8" s="328">
        <v>28721</v>
      </c>
      <c r="C8" s="329">
        <v>27000</v>
      </c>
      <c r="D8" s="329">
        <v>30613</v>
      </c>
      <c r="F8" s="330"/>
      <c r="G8" s="331"/>
      <c r="H8" s="332"/>
      <c r="I8" s="330"/>
      <c r="J8" s="331"/>
      <c r="K8" s="332"/>
    </row>
    <row r="9" spans="1:11" s="106" customFormat="1" ht="15" x14ac:dyDescent="0.25">
      <c r="A9" s="156" t="s">
        <v>68</v>
      </c>
      <c r="B9" s="328">
        <v>362</v>
      </c>
      <c r="C9" s="329">
        <v>520</v>
      </c>
      <c r="D9" s="329">
        <v>593</v>
      </c>
      <c r="F9" s="330"/>
      <c r="G9" s="331"/>
      <c r="H9" s="332"/>
      <c r="I9" s="330"/>
      <c r="J9" s="331"/>
      <c r="K9" s="332"/>
    </row>
    <row r="10" spans="1:11" s="106" customFormat="1" ht="15" x14ac:dyDescent="0.25">
      <c r="A10" s="156" t="s">
        <v>67</v>
      </c>
      <c r="B10" s="328">
        <v>267</v>
      </c>
      <c r="C10" s="329">
        <v>246</v>
      </c>
      <c r="D10" s="329">
        <v>227</v>
      </c>
      <c r="F10" s="330"/>
      <c r="G10" s="331"/>
      <c r="H10" s="332"/>
      <c r="I10" s="330"/>
      <c r="J10" s="331"/>
      <c r="K10" s="332"/>
    </row>
    <row r="11" spans="1:11" s="106" customFormat="1" ht="15" x14ac:dyDescent="0.25">
      <c r="A11" s="156" t="s">
        <v>284</v>
      </c>
      <c r="B11" s="328"/>
      <c r="C11" s="329"/>
      <c r="D11" s="106">
        <v>832</v>
      </c>
      <c r="F11" s="330"/>
      <c r="G11" s="331"/>
      <c r="H11" s="332"/>
      <c r="I11" s="330"/>
      <c r="J11" s="331"/>
      <c r="K11" s="332"/>
    </row>
    <row r="12" spans="1:11" s="106" customFormat="1" ht="15" x14ac:dyDescent="0.25">
      <c r="F12" s="121"/>
      <c r="G12" s="125"/>
      <c r="H12" s="125"/>
      <c r="I12" s="333"/>
      <c r="J12" s="331"/>
      <c r="K12" s="332"/>
    </row>
    <row r="13" spans="1:11" s="106" customFormat="1" ht="15" x14ac:dyDescent="0.25">
      <c r="A13" s="119" t="s">
        <v>299</v>
      </c>
      <c r="F13" s="121"/>
      <c r="G13" s="125"/>
      <c r="H13" s="125"/>
      <c r="I13" s="330"/>
      <c r="J13" s="331"/>
      <c r="K13" s="332"/>
    </row>
    <row r="14" spans="1:11" s="106" customFormat="1" ht="15" x14ac:dyDescent="0.25">
      <c r="A14" s="119" t="s">
        <v>318</v>
      </c>
      <c r="F14" s="121"/>
      <c r="G14" s="125"/>
      <c r="H14" s="125"/>
      <c r="I14" s="330"/>
      <c r="J14" s="331"/>
      <c r="K14" s="332"/>
    </row>
    <row r="15" spans="1:11" x14ac:dyDescent="0.2">
      <c r="F15" s="28"/>
      <c r="G15" s="12"/>
      <c r="H15" s="12"/>
    </row>
    <row r="30" spans="1:2" x14ac:dyDescent="0.2">
      <c r="B30" s="29"/>
    </row>
    <row r="31" spans="1:2" x14ac:dyDescent="0.2">
      <c r="A31" s="28"/>
      <c r="B31" s="29"/>
    </row>
    <row r="32" spans="1:2" x14ac:dyDescent="0.2">
      <c r="A32" s="30"/>
      <c r="B32" s="29"/>
    </row>
    <row r="33" spans="1:2" x14ac:dyDescent="0.2">
      <c r="A33" s="30"/>
      <c r="B33" s="29"/>
    </row>
    <row r="34" spans="1:2" x14ac:dyDescent="0.2">
      <c r="A34" s="30"/>
      <c r="B34" s="29"/>
    </row>
    <row r="35" spans="1:2" x14ac:dyDescent="0.2">
      <c r="A35" s="28"/>
      <c r="B35" s="29"/>
    </row>
    <row r="36" spans="1:2" x14ac:dyDescent="0.2">
      <c r="A36" s="30"/>
      <c r="B36" s="29"/>
    </row>
    <row r="37" spans="1:2" x14ac:dyDescent="0.2">
      <c r="A37" s="30"/>
      <c r="B37" s="29"/>
    </row>
    <row r="38" spans="1:2" x14ac:dyDescent="0.2">
      <c r="A38" s="30"/>
      <c r="B38" s="29"/>
    </row>
    <row r="39" spans="1:2" x14ac:dyDescent="0.2">
      <c r="A39" s="28"/>
      <c r="B39" s="29"/>
    </row>
    <row r="40" spans="1:2" x14ac:dyDescent="0.2">
      <c r="A40" s="30"/>
      <c r="B40" s="29"/>
    </row>
    <row r="41" spans="1:2" x14ac:dyDescent="0.2">
      <c r="A41" s="30"/>
      <c r="B41" s="29"/>
    </row>
    <row r="42" spans="1:2" x14ac:dyDescent="0.2">
      <c r="A42" s="30"/>
      <c r="B42" s="29"/>
    </row>
    <row r="43" spans="1:2" x14ac:dyDescent="0.2">
      <c r="A43" s="30"/>
      <c r="B43" s="29"/>
    </row>
    <row r="44" spans="1:2" x14ac:dyDescent="0.2">
      <c r="A44" s="30"/>
      <c r="B44" s="29"/>
    </row>
    <row r="45" spans="1:2" x14ac:dyDescent="0.2">
      <c r="A45" s="30"/>
      <c r="B45" s="29"/>
    </row>
    <row r="46" spans="1:2" x14ac:dyDescent="0.2">
      <c r="A46" s="30"/>
      <c r="B46" s="29"/>
    </row>
    <row r="47" spans="1:2" x14ac:dyDescent="0.2">
      <c r="A47" s="30"/>
      <c r="B47" s="29"/>
    </row>
    <row r="48" spans="1:2" x14ac:dyDescent="0.2">
      <c r="A48" s="30"/>
      <c r="B48" s="29"/>
    </row>
    <row r="49" spans="1:2" x14ac:dyDescent="0.2">
      <c r="A49" s="30"/>
      <c r="B49" s="29"/>
    </row>
    <row r="50" spans="1:2" x14ac:dyDescent="0.2">
      <c r="A50" s="30"/>
      <c r="B50" s="29"/>
    </row>
    <row r="51" spans="1:2" x14ac:dyDescent="0.2">
      <c r="A51" s="30"/>
      <c r="B51" s="29"/>
    </row>
    <row r="52" spans="1:2" x14ac:dyDescent="0.2">
      <c r="A52" s="28"/>
      <c r="B52" s="29"/>
    </row>
    <row r="53" spans="1:2" x14ac:dyDescent="0.2">
      <c r="A53" s="30"/>
      <c r="B53" s="29"/>
    </row>
    <row r="54" spans="1:2" x14ac:dyDescent="0.2">
      <c r="A54" s="28"/>
      <c r="B54" s="29"/>
    </row>
  </sheetData>
  <mergeCells count="1">
    <mergeCell ref="B3:D3"/>
  </mergeCells>
  <pageMargins left="0.25" right="0.25" top="0.75" bottom="0.75" header="0.3" footer="0.3"/>
  <pageSetup orientation="landscape"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workbookViewId="0">
      <selection activeCell="G33" sqref="G33"/>
    </sheetView>
  </sheetViews>
  <sheetFormatPr defaultRowHeight="14.25" x14ac:dyDescent="0.2"/>
  <cols>
    <col min="1" max="1" width="38.125" customWidth="1"/>
    <col min="2" max="2" width="29.75" customWidth="1"/>
    <col min="3" max="3" width="25.125" customWidth="1"/>
    <col min="6" max="6" width="10.5" bestFit="1" customWidth="1"/>
  </cols>
  <sheetData>
    <row r="1" spans="1:3" s="88" customFormat="1" ht="18.75" x14ac:dyDescent="0.3">
      <c r="A1" s="206" t="s">
        <v>287</v>
      </c>
      <c r="B1" s="322"/>
    </row>
    <row r="2" spans="1:3" ht="15" thickBot="1" x14ac:dyDescent="0.25"/>
    <row r="3" spans="1:3" s="106" customFormat="1" ht="15.75" thickBot="1" x14ac:dyDescent="0.3">
      <c r="A3" s="334" t="s">
        <v>185</v>
      </c>
      <c r="B3" s="335" t="s">
        <v>330</v>
      </c>
      <c r="C3" s="365" t="s">
        <v>331</v>
      </c>
    </row>
    <row r="4" spans="1:3" s="106" customFormat="1" ht="15" x14ac:dyDescent="0.25">
      <c r="A4" s="212" t="s">
        <v>186</v>
      </c>
      <c r="B4" s="136">
        <v>32568</v>
      </c>
      <c r="C4" s="366">
        <v>17644138277.609974</v>
      </c>
    </row>
    <row r="5" spans="1:3" s="106" customFormat="1" ht="15" x14ac:dyDescent="0.25">
      <c r="A5" s="213" t="s">
        <v>187</v>
      </c>
      <c r="B5" s="135">
        <v>71219</v>
      </c>
      <c r="C5" s="367">
        <v>38425555199.745361</v>
      </c>
    </row>
    <row r="6" spans="1:3" s="106" customFormat="1" ht="15" x14ac:dyDescent="0.25">
      <c r="A6" s="212" t="s">
        <v>52</v>
      </c>
      <c r="B6" s="136">
        <v>1009</v>
      </c>
      <c r="C6" s="366">
        <v>76800592</v>
      </c>
    </row>
    <row r="7" spans="1:3" s="106" customFormat="1" ht="15" x14ac:dyDescent="0.25">
      <c r="A7" s="213" t="s">
        <v>53</v>
      </c>
      <c r="B7" s="135">
        <v>109</v>
      </c>
      <c r="C7" s="367">
        <v>180980993.50299996</v>
      </c>
    </row>
    <row r="8" spans="1:3" s="106" customFormat="1" ht="15" x14ac:dyDescent="0.25">
      <c r="A8" s="212" t="s">
        <v>169</v>
      </c>
      <c r="B8" s="136">
        <v>20848</v>
      </c>
      <c r="C8" s="366">
        <v>1330633702.6599987</v>
      </c>
    </row>
    <row r="9" spans="1:3" s="106" customFormat="1" ht="15" x14ac:dyDescent="0.25">
      <c r="A9" s="213" t="s">
        <v>172</v>
      </c>
      <c r="B9" s="135">
        <v>519</v>
      </c>
      <c r="C9" s="367">
        <v>506165681</v>
      </c>
    </row>
    <row r="10" spans="1:3" s="106" customFormat="1" ht="15" x14ac:dyDescent="0.25">
      <c r="A10" s="212" t="s">
        <v>173</v>
      </c>
      <c r="B10" s="136">
        <v>10630</v>
      </c>
      <c r="C10" s="366">
        <v>6485038764</v>
      </c>
    </row>
    <row r="11" spans="1:3" s="106" customFormat="1" ht="15" x14ac:dyDescent="0.25">
      <c r="A11" s="213" t="s">
        <v>174</v>
      </c>
      <c r="B11" s="135">
        <v>2691</v>
      </c>
      <c r="C11" s="367">
        <v>2174598449.2200007</v>
      </c>
    </row>
    <row r="12" spans="1:3" s="106" customFormat="1" ht="15" x14ac:dyDescent="0.25">
      <c r="A12" s="212" t="s">
        <v>175</v>
      </c>
      <c r="B12" s="136">
        <v>8680</v>
      </c>
      <c r="C12" s="366">
        <v>662197141.5799998</v>
      </c>
    </row>
    <row r="13" spans="1:3" s="106" customFormat="1" ht="15" x14ac:dyDescent="0.25">
      <c r="A13" s="213" t="s">
        <v>188</v>
      </c>
      <c r="B13" s="135">
        <v>43197</v>
      </c>
      <c r="C13" s="367">
        <v>3526517019.0000081</v>
      </c>
    </row>
    <row r="14" spans="1:3" s="106" customFormat="1" ht="15" x14ac:dyDescent="0.25">
      <c r="A14" s="212" t="s">
        <v>177</v>
      </c>
      <c r="B14" s="136">
        <v>3854</v>
      </c>
      <c r="C14" s="366">
        <v>1141535540.8659961</v>
      </c>
    </row>
    <row r="15" spans="1:3" s="106" customFormat="1" ht="15" x14ac:dyDescent="0.25">
      <c r="A15" s="213" t="s">
        <v>178</v>
      </c>
      <c r="B15" s="135">
        <v>2126</v>
      </c>
      <c r="C15" s="367">
        <v>420288382.36200058</v>
      </c>
    </row>
    <row r="16" spans="1:3" s="106" customFormat="1" ht="15" x14ac:dyDescent="0.25">
      <c r="A16" s="212" t="s">
        <v>180</v>
      </c>
      <c r="B16" s="136">
        <v>138</v>
      </c>
      <c r="C16" s="366">
        <v>211554040.15000001</v>
      </c>
    </row>
    <row r="17" spans="1:13" s="106" customFormat="1" ht="15" x14ac:dyDescent="0.25">
      <c r="A17" s="213" t="s">
        <v>182</v>
      </c>
      <c r="B17" s="135">
        <v>11</v>
      </c>
      <c r="C17" s="367">
        <v>266467620</v>
      </c>
    </row>
    <row r="18" spans="1:13" s="106" customFormat="1" ht="15" x14ac:dyDescent="0.25">
      <c r="A18" s="212" t="s">
        <v>181</v>
      </c>
      <c r="B18" s="136">
        <v>9814</v>
      </c>
      <c r="C18" s="366">
        <v>638031175.72000098</v>
      </c>
    </row>
    <row r="19" spans="1:13" s="106" customFormat="1" ht="15" x14ac:dyDescent="0.25">
      <c r="A19" s="213" t="s">
        <v>183</v>
      </c>
      <c r="B19" s="135">
        <v>6247</v>
      </c>
      <c r="C19" s="367">
        <v>15243724622.509996</v>
      </c>
    </row>
    <row r="20" spans="1:13" s="106" customFormat="1" ht="15" x14ac:dyDescent="0.25">
      <c r="A20" s="212" t="s">
        <v>43</v>
      </c>
      <c r="B20" s="136">
        <v>168</v>
      </c>
      <c r="C20" s="366">
        <v>70488494</v>
      </c>
    </row>
    <row r="21" spans="1:13" s="106" customFormat="1" ht="15" x14ac:dyDescent="0.25">
      <c r="A21" s="213" t="s">
        <v>44</v>
      </c>
      <c r="B21" s="135">
        <v>1595</v>
      </c>
      <c r="C21" s="367">
        <v>4818897149</v>
      </c>
    </row>
    <row r="22" spans="1:13" s="106" customFormat="1" ht="15" x14ac:dyDescent="0.25">
      <c r="A22" s="212" t="s">
        <v>45</v>
      </c>
      <c r="B22" s="136">
        <v>2636</v>
      </c>
      <c r="C22" s="366">
        <v>1513535366</v>
      </c>
    </row>
    <row r="23" spans="1:13" s="106" customFormat="1" ht="15" x14ac:dyDescent="0.25">
      <c r="A23" s="213" t="s">
        <v>46</v>
      </c>
      <c r="B23" s="135">
        <v>245</v>
      </c>
      <c r="C23" s="367">
        <v>3812650</v>
      </c>
      <c r="F23" s="146"/>
    </row>
    <row r="24" spans="1:13" s="106" customFormat="1" ht="15.75" thickBot="1" x14ac:dyDescent="0.3">
      <c r="A24" s="212" t="s">
        <v>189</v>
      </c>
      <c r="B24" s="136">
        <v>35177</v>
      </c>
      <c r="C24" s="366">
        <v>31328988118.12009</v>
      </c>
    </row>
    <row r="25" spans="1:13" s="106" customFormat="1" ht="15.75" thickBot="1" x14ac:dyDescent="0.3">
      <c r="A25" s="214" t="s">
        <v>3</v>
      </c>
      <c r="B25" s="262">
        <f>SUM(B4:B24)</f>
        <v>253481</v>
      </c>
      <c r="C25" s="368">
        <f>SUM(C4:C24)</f>
        <v>126669948979.04642</v>
      </c>
      <c r="E25" s="107"/>
    </row>
    <row r="26" spans="1:13" s="106" customFormat="1" ht="15" x14ac:dyDescent="0.25"/>
    <row r="27" spans="1:13" s="106" customFormat="1" ht="15" x14ac:dyDescent="0.25">
      <c r="A27" s="119" t="s">
        <v>299</v>
      </c>
      <c r="F27" s="121"/>
      <c r="G27" s="125"/>
      <c r="H27" s="125"/>
      <c r="I27" s="330"/>
      <c r="J27" s="331"/>
      <c r="K27" s="332"/>
    </row>
    <row r="28" spans="1:13" s="137" customFormat="1" ht="15" x14ac:dyDescent="0.25">
      <c r="A28" s="156" t="s">
        <v>319</v>
      </c>
      <c r="B28" s="153"/>
      <c r="C28" s="154"/>
      <c r="D28" s="155"/>
      <c r="E28" s="153"/>
      <c r="F28" s="154"/>
      <c r="G28" s="178"/>
      <c r="H28" s="119"/>
      <c r="I28" s="119"/>
      <c r="J28" s="119"/>
      <c r="K28" s="119"/>
      <c r="L28" s="119"/>
      <c r="M28" s="119"/>
    </row>
    <row r="29" spans="1:13" s="137" customFormat="1" ht="15" x14ac:dyDescent="0.25">
      <c r="A29" s="156" t="s">
        <v>320</v>
      </c>
      <c r="B29" s="153"/>
      <c r="C29" s="154"/>
      <c r="D29" s="155"/>
      <c r="E29" s="153"/>
      <c r="F29" s="154"/>
      <c r="G29" s="178"/>
      <c r="H29" s="119"/>
      <c r="I29" s="119"/>
      <c r="J29" s="119"/>
      <c r="K29" s="119"/>
      <c r="L29" s="119"/>
      <c r="M29" s="119"/>
    </row>
    <row r="30" spans="1:13" s="106" customFormat="1" ht="15" x14ac:dyDescent="0.25">
      <c r="A30" s="539" t="s">
        <v>310</v>
      </c>
      <c r="B30" s="539"/>
      <c r="C30" s="539"/>
      <c r="D30" s="539"/>
      <c r="E30" s="539"/>
      <c r="F30" s="539"/>
    </row>
    <row r="31" spans="1:13" ht="15.75" x14ac:dyDescent="0.3">
      <c r="B31" s="86"/>
    </row>
    <row r="32" spans="1:13" ht="15.75" x14ac:dyDescent="0.3">
      <c r="B32" s="86"/>
    </row>
    <row r="33" spans="2:2" ht="15.75" x14ac:dyDescent="0.3">
      <c r="B33" s="86"/>
    </row>
    <row r="34" spans="2:2" ht="15.75" x14ac:dyDescent="0.3">
      <c r="B34" s="86"/>
    </row>
    <row r="35" spans="2:2" ht="15.75" x14ac:dyDescent="0.3">
      <c r="B35" s="86"/>
    </row>
    <row r="36" spans="2:2" ht="15.75" x14ac:dyDescent="0.3">
      <c r="B36" s="86"/>
    </row>
    <row r="37" spans="2:2" ht="15.75" x14ac:dyDescent="0.3">
      <c r="B37" s="86"/>
    </row>
    <row r="38" spans="2:2" ht="15.75" x14ac:dyDescent="0.3">
      <c r="B38" s="86"/>
    </row>
    <row r="39" spans="2:2" ht="15.75" x14ac:dyDescent="0.3">
      <c r="B39" s="86"/>
    </row>
    <row r="40" spans="2:2" ht="15.75" x14ac:dyDescent="0.3">
      <c r="B40" s="86"/>
    </row>
    <row r="41" spans="2:2" ht="15.75" x14ac:dyDescent="0.3">
      <c r="B41" s="86"/>
    </row>
    <row r="42" spans="2:2" ht="15.75" x14ac:dyDescent="0.3">
      <c r="B42" s="86"/>
    </row>
    <row r="43" spans="2:2" ht="15.75" x14ac:dyDescent="0.3">
      <c r="B43" s="86"/>
    </row>
    <row r="44" spans="2:2" ht="15.75" x14ac:dyDescent="0.3">
      <c r="B44" s="86"/>
    </row>
  </sheetData>
  <mergeCells count="1">
    <mergeCell ref="A30:F30"/>
  </mergeCells>
  <pageMargins left="0.7" right="0.7" top="0.75" bottom="0.75" header="0.3" footer="0.3"/>
  <pageSetup paperSize="0" orientation="portrait" horizontalDpi="0" verticalDpi="0" copie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workbookViewId="0">
      <selection activeCell="F39" sqref="F39"/>
    </sheetView>
  </sheetViews>
  <sheetFormatPr defaultRowHeight="14.25" x14ac:dyDescent="0.2"/>
  <cols>
    <col min="1" max="1" width="39" customWidth="1"/>
    <col min="2" max="2" width="29.125" customWidth="1"/>
    <col min="3" max="3" width="24.875" bestFit="1" customWidth="1"/>
    <col min="7" max="7" width="10.5" bestFit="1" customWidth="1"/>
  </cols>
  <sheetData>
    <row r="1" spans="1:3" s="88" customFormat="1" ht="18.75" x14ac:dyDescent="0.3">
      <c r="A1" s="206" t="s">
        <v>288</v>
      </c>
      <c r="B1" s="322"/>
    </row>
    <row r="2" spans="1:3" ht="15" thickBot="1" x14ac:dyDescent="0.25"/>
    <row r="3" spans="1:3" s="106" customFormat="1" ht="15.75" thickBot="1" x14ac:dyDescent="0.3">
      <c r="A3" s="334" t="s">
        <v>185</v>
      </c>
      <c r="B3" s="336" t="s">
        <v>323</v>
      </c>
      <c r="C3" s="365" t="s">
        <v>295</v>
      </c>
    </row>
    <row r="4" spans="1:3" s="106" customFormat="1" ht="15" x14ac:dyDescent="0.25">
      <c r="A4" s="420" t="s">
        <v>186</v>
      </c>
      <c r="B4" s="452">
        <v>61490</v>
      </c>
      <c r="C4" s="369">
        <v>4723985079.8059978</v>
      </c>
    </row>
    <row r="5" spans="1:3" s="106" customFormat="1" ht="15" x14ac:dyDescent="0.25">
      <c r="A5" s="421" t="s">
        <v>187</v>
      </c>
      <c r="B5" s="453">
        <v>184533</v>
      </c>
      <c r="C5" s="370">
        <v>30024887891.475143</v>
      </c>
    </row>
    <row r="6" spans="1:3" s="106" customFormat="1" ht="15" x14ac:dyDescent="0.25">
      <c r="A6" s="422" t="s">
        <v>52</v>
      </c>
      <c r="B6" s="452">
        <v>3803</v>
      </c>
      <c r="C6" s="369">
        <v>25570845024</v>
      </c>
    </row>
    <row r="7" spans="1:3" s="106" customFormat="1" ht="15" x14ac:dyDescent="0.25">
      <c r="A7" s="421" t="s">
        <v>53</v>
      </c>
      <c r="B7" s="453">
        <v>575</v>
      </c>
      <c r="C7" s="370">
        <v>21543450.154000003</v>
      </c>
    </row>
    <row r="8" spans="1:3" s="106" customFormat="1" ht="15" x14ac:dyDescent="0.25">
      <c r="A8" s="422" t="s">
        <v>169</v>
      </c>
      <c r="B8" s="452">
        <v>17893</v>
      </c>
      <c r="C8" s="369">
        <v>879319741.8100003</v>
      </c>
    </row>
    <row r="9" spans="1:3" s="106" customFormat="1" ht="15" x14ac:dyDescent="0.25">
      <c r="A9" s="421" t="s">
        <v>172</v>
      </c>
      <c r="B9" s="453">
        <v>129</v>
      </c>
      <c r="C9" s="370">
        <v>31433813</v>
      </c>
    </row>
    <row r="10" spans="1:3" s="106" customFormat="1" ht="15" x14ac:dyDescent="0.25">
      <c r="A10" s="422" t="s">
        <v>173</v>
      </c>
      <c r="B10" s="452">
        <v>7087</v>
      </c>
      <c r="C10" s="369">
        <v>2835771055</v>
      </c>
    </row>
    <row r="11" spans="1:3" s="106" customFormat="1" ht="15" x14ac:dyDescent="0.25">
      <c r="A11" s="421" t="s">
        <v>174</v>
      </c>
      <c r="B11" s="453">
        <v>84</v>
      </c>
      <c r="C11" s="370">
        <v>22113374.880000003</v>
      </c>
    </row>
    <row r="12" spans="1:3" s="106" customFormat="1" ht="15" x14ac:dyDescent="0.25">
      <c r="A12" s="422" t="s">
        <v>175</v>
      </c>
      <c r="B12" s="452">
        <v>35630</v>
      </c>
      <c r="C12" s="369">
        <v>269666894.17000002</v>
      </c>
    </row>
    <row r="13" spans="1:3" s="106" customFormat="1" ht="15" x14ac:dyDescent="0.25">
      <c r="A13" s="421" t="s">
        <v>188</v>
      </c>
      <c r="B13" s="453">
        <v>394</v>
      </c>
      <c r="C13" s="370">
        <v>12251525391.749987</v>
      </c>
    </row>
    <row r="14" spans="1:3" s="106" customFormat="1" ht="15" x14ac:dyDescent="0.25">
      <c r="A14" s="422" t="s">
        <v>177</v>
      </c>
      <c r="B14" s="452">
        <v>1923</v>
      </c>
      <c r="C14" s="369">
        <v>149986680.26900002</v>
      </c>
    </row>
    <row r="15" spans="1:3" s="106" customFormat="1" ht="15" x14ac:dyDescent="0.25">
      <c r="A15" s="421" t="s">
        <v>178</v>
      </c>
      <c r="B15" s="453">
        <v>161</v>
      </c>
      <c r="C15" s="370">
        <v>4202759.7289999994</v>
      </c>
    </row>
    <row r="16" spans="1:3" s="106" customFormat="1" ht="15" x14ac:dyDescent="0.25">
      <c r="A16" s="422" t="s">
        <v>180</v>
      </c>
      <c r="B16" s="452">
        <v>78589</v>
      </c>
      <c r="C16" s="369">
        <v>839548</v>
      </c>
    </row>
    <row r="17" spans="1:13" s="106" customFormat="1" ht="15" x14ac:dyDescent="0.25">
      <c r="A17" s="421" t="s">
        <v>181</v>
      </c>
      <c r="B17" s="453">
        <v>40426</v>
      </c>
      <c r="C17" s="370">
        <v>250579231.81999886</v>
      </c>
    </row>
    <row r="18" spans="1:13" s="106" customFormat="1" ht="15" x14ac:dyDescent="0.25">
      <c r="A18" s="422" t="s">
        <v>183</v>
      </c>
      <c r="B18" s="452">
        <v>3072</v>
      </c>
      <c r="C18" s="369">
        <v>1398811808.0200005</v>
      </c>
    </row>
    <row r="19" spans="1:13" s="106" customFormat="1" ht="15" x14ac:dyDescent="0.25">
      <c r="A19" s="421" t="s">
        <v>43</v>
      </c>
      <c r="B19" s="453">
        <v>98</v>
      </c>
      <c r="C19" s="370">
        <v>3294000</v>
      </c>
    </row>
    <row r="20" spans="1:13" s="106" customFormat="1" ht="15" x14ac:dyDescent="0.25">
      <c r="A20" s="422" t="s">
        <v>44</v>
      </c>
      <c r="B20" s="452">
        <v>193</v>
      </c>
      <c r="C20" s="369">
        <v>55602027</v>
      </c>
    </row>
    <row r="21" spans="1:13" s="106" customFormat="1" ht="15" x14ac:dyDescent="0.25">
      <c r="A21" s="421" t="s">
        <v>45</v>
      </c>
      <c r="B21" s="453">
        <v>2413</v>
      </c>
      <c r="C21" s="370">
        <v>750737389</v>
      </c>
      <c r="F21" s="338"/>
      <c r="G21" s="107"/>
    </row>
    <row r="22" spans="1:13" s="106" customFormat="1" ht="15" x14ac:dyDescent="0.25">
      <c r="A22" s="422" t="s">
        <v>46</v>
      </c>
      <c r="B22" s="452">
        <v>108</v>
      </c>
      <c r="C22" s="371">
        <v>895000</v>
      </c>
    </row>
    <row r="23" spans="1:13" s="106" customFormat="1" ht="15.75" thickBot="1" x14ac:dyDescent="0.3">
      <c r="A23" s="421" t="s">
        <v>189</v>
      </c>
      <c r="B23" s="454">
        <v>53662</v>
      </c>
      <c r="C23" s="370">
        <v>16473138168.150143</v>
      </c>
    </row>
    <row r="24" spans="1:13" s="106" customFormat="1" ht="15.75" thickBot="1" x14ac:dyDescent="0.3">
      <c r="A24" s="456" t="s">
        <v>3</v>
      </c>
      <c r="B24" s="455">
        <f>SUM(B4:B23)</f>
        <v>492263</v>
      </c>
      <c r="C24" s="337">
        <f>SUM(C4:C23)</f>
        <v>95719178328.033264</v>
      </c>
    </row>
    <row r="25" spans="1:13" s="106" customFormat="1" ht="15" x14ac:dyDescent="0.25"/>
    <row r="26" spans="1:13" s="106" customFormat="1" ht="15" x14ac:dyDescent="0.25">
      <c r="A26" s="119" t="s">
        <v>299</v>
      </c>
      <c r="F26" s="121"/>
      <c r="G26" s="125"/>
      <c r="H26" s="125"/>
      <c r="I26" s="330"/>
      <c r="J26" s="331"/>
      <c r="K26" s="332"/>
    </row>
    <row r="27" spans="1:13" s="137" customFormat="1" ht="15" x14ac:dyDescent="0.25">
      <c r="A27" s="156" t="s">
        <v>319</v>
      </c>
      <c r="B27" s="153"/>
      <c r="C27" s="154"/>
      <c r="D27" s="155"/>
      <c r="E27" s="153"/>
      <c r="F27" s="154"/>
      <c r="G27" s="178"/>
      <c r="H27" s="119"/>
      <c r="I27" s="119"/>
      <c r="J27" s="119"/>
      <c r="K27" s="119"/>
      <c r="L27" s="119"/>
      <c r="M27" s="119"/>
    </row>
    <row r="28" spans="1:13" s="137" customFormat="1" ht="15" x14ac:dyDescent="0.25">
      <c r="A28" s="156" t="s">
        <v>320</v>
      </c>
      <c r="B28" s="153"/>
      <c r="C28" s="154"/>
      <c r="D28" s="155"/>
      <c r="E28" s="153"/>
      <c r="F28" s="154"/>
      <c r="G28" s="178"/>
      <c r="H28" s="119"/>
      <c r="I28" s="119"/>
      <c r="J28" s="119"/>
      <c r="K28" s="119"/>
      <c r="L28" s="119"/>
      <c r="M28" s="119"/>
    </row>
    <row r="29" spans="1:13" s="106" customFormat="1" ht="15" x14ac:dyDescent="0.25">
      <c r="A29" s="539" t="s">
        <v>310</v>
      </c>
      <c r="B29" s="539"/>
      <c r="C29" s="539"/>
      <c r="D29" s="539"/>
      <c r="E29" s="539"/>
      <c r="F29" s="539"/>
    </row>
    <row r="30" spans="1:13" ht="13.5" customHeight="1" x14ac:dyDescent="0.2"/>
  </sheetData>
  <mergeCells count="1">
    <mergeCell ref="A29:F2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1"/>
  <sheetViews>
    <sheetView zoomScaleNormal="100" workbookViewId="0">
      <selection activeCell="C12" sqref="C12"/>
    </sheetView>
  </sheetViews>
  <sheetFormatPr defaultRowHeight="12.75" x14ac:dyDescent="0.2"/>
  <cols>
    <col min="1" max="1" width="9" style="6"/>
    <col min="2" max="2" width="23.875" style="6" customWidth="1"/>
    <col min="3" max="3" width="15.75" style="6" customWidth="1"/>
    <col min="4" max="4" width="15" style="6" customWidth="1"/>
    <col min="5" max="5" width="14.625" style="6" bestFit="1" customWidth="1"/>
    <col min="6" max="6" width="14.375" style="6" customWidth="1"/>
    <col min="7" max="7" width="13.5" style="6" customWidth="1"/>
    <col min="8" max="8" width="15.875" style="6" bestFit="1" customWidth="1"/>
    <col min="9" max="9" width="14.5" style="6" bestFit="1" customWidth="1"/>
    <col min="10" max="10" width="14.125" style="6" bestFit="1" customWidth="1"/>
    <col min="11" max="11" width="15.75" style="6" bestFit="1" customWidth="1"/>
    <col min="12" max="12" width="9" style="6"/>
    <col min="13" max="13" width="12.5" style="6" bestFit="1" customWidth="1"/>
    <col min="14" max="16384" width="9" style="6"/>
  </cols>
  <sheetData>
    <row r="1" spans="1:13" s="285" customFormat="1" ht="18.75" x14ac:dyDescent="0.3">
      <c r="A1" s="91" t="s">
        <v>360</v>
      </c>
      <c r="C1" s="339"/>
      <c r="D1" s="339"/>
      <c r="E1" s="339"/>
      <c r="F1" s="340"/>
      <c r="G1" s="340"/>
      <c r="H1" s="340"/>
    </row>
    <row r="2" spans="1:13" s="2" customFormat="1" ht="18" customHeight="1" thickBot="1" x14ac:dyDescent="0.25">
      <c r="B2" s="490"/>
      <c r="C2" s="490"/>
      <c r="D2" s="490"/>
      <c r="E2" s="490"/>
    </row>
    <row r="3" spans="1:13" s="137" customFormat="1" ht="14.25" customHeight="1" x14ac:dyDescent="0.25">
      <c r="B3" s="138"/>
      <c r="C3" s="544" t="s">
        <v>0</v>
      </c>
      <c r="D3" s="545"/>
      <c r="E3" s="546"/>
      <c r="F3" s="544" t="s">
        <v>72</v>
      </c>
      <c r="G3" s="545"/>
      <c r="H3" s="547"/>
      <c r="I3" s="535" t="s">
        <v>217</v>
      </c>
      <c r="J3" s="535"/>
      <c r="K3" s="536"/>
    </row>
    <row r="4" spans="1:13" s="139" customFormat="1" ht="15.75" thickBot="1" x14ac:dyDescent="0.3">
      <c r="B4" s="140"/>
      <c r="C4" s="141" t="s">
        <v>1</v>
      </c>
      <c r="D4" s="142" t="s">
        <v>2</v>
      </c>
      <c r="E4" s="143" t="s">
        <v>3</v>
      </c>
      <c r="F4" s="141" t="s">
        <v>1</v>
      </c>
      <c r="G4" s="142" t="s">
        <v>2</v>
      </c>
      <c r="H4" s="144" t="s">
        <v>3</v>
      </c>
      <c r="I4" s="141" t="s">
        <v>1</v>
      </c>
      <c r="J4" s="142" t="s">
        <v>2</v>
      </c>
      <c r="K4" s="144" t="s">
        <v>3</v>
      </c>
    </row>
    <row r="5" spans="1:13" s="106" customFormat="1" ht="15" x14ac:dyDescent="0.25">
      <c r="A5" s="541" t="s">
        <v>4</v>
      </c>
      <c r="B5" s="145" t="s">
        <v>5</v>
      </c>
      <c r="C5" s="60">
        <v>263187</v>
      </c>
      <c r="D5" s="61">
        <v>22905</v>
      </c>
      <c r="E5" s="62">
        <v>286092</v>
      </c>
      <c r="F5" s="60">
        <v>254083</v>
      </c>
      <c r="G5" s="61">
        <v>21112</v>
      </c>
      <c r="H5" s="62">
        <v>275195</v>
      </c>
      <c r="I5" s="60">
        <v>253481</v>
      </c>
      <c r="J5" s="61">
        <v>19644</v>
      </c>
      <c r="K5" s="62">
        <v>273125</v>
      </c>
      <c r="L5" s="146"/>
    </row>
    <row r="6" spans="1:13" s="106" customFormat="1" ht="15" x14ac:dyDescent="0.25">
      <c r="A6" s="542"/>
      <c r="B6" s="147" t="s">
        <v>6</v>
      </c>
      <c r="C6" s="51">
        <v>2541919790.007</v>
      </c>
      <c r="D6" s="57">
        <v>306017482.26999998</v>
      </c>
      <c r="E6" s="52">
        <v>2847937272.277</v>
      </c>
      <c r="F6" s="51">
        <v>2505805423</v>
      </c>
      <c r="G6" s="57">
        <v>294163456.463</v>
      </c>
      <c r="H6" s="52">
        <v>2799968879.4629998</v>
      </c>
      <c r="I6" s="51">
        <v>2520990604.9000001</v>
      </c>
      <c r="J6" s="57">
        <v>283125363.72000003</v>
      </c>
      <c r="K6" s="52">
        <v>2804115968.6199999</v>
      </c>
      <c r="L6" s="146"/>
      <c r="M6" s="125"/>
    </row>
    <row r="7" spans="1:13" s="106" customFormat="1" ht="18.75" customHeight="1" thickBot="1" x14ac:dyDescent="0.3">
      <c r="A7" s="543"/>
      <c r="B7" s="148" t="s">
        <v>7</v>
      </c>
      <c r="C7" s="53">
        <v>14316500589.043999</v>
      </c>
      <c r="D7" s="58">
        <v>6829746332.7110004</v>
      </c>
      <c r="E7" s="54">
        <v>21146246921.754997</v>
      </c>
      <c r="F7" s="53">
        <v>14448129213.444</v>
      </c>
      <c r="G7" s="58">
        <v>7071772776.0900002</v>
      </c>
      <c r="H7" s="54">
        <v>21519901989.534</v>
      </c>
      <c r="I7" s="53">
        <v>11644641734.98</v>
      </c>
      <c r="J7" s="58">
        <v>7103442154.802</v>
      </c>
      <c r="K7" s="54">
        <f t="shared" ref="K7:K12" si="0">SUM(I7:J7)</f>
        <v>18748083889.781998</v>
      </c>
      <c r="L7" s="146"/>
    </row>
    <row r="8" spans="1:13" s="106" customFormat="1" ht="15" x14ac:dyDescent="0.25">
      <c r="A8" s="537" t="s">
        <v>8</v>
      </c>
      <c r="B8" s="149" t="s">
        <v>5</v>
      </c>
      <c r="C8" s="55">
        <v>465633</v>
      </c>
      <c r="D8" s="59">
        <v>3661</v>
      </c>
      <c r="E8" s="56">
        <v>469294</v>
      </c>
      <c r="F8" s="55">
        <v>477634</v>
      </c>
      <c r="G8" s="59">
        <v>3764</v>
      </c>
      <c r="H8" s="56">
        <v>481398</v>
      </c>
      <c r="I8" s="55">
        <v>492263</v>
      </c>
      <c r="J8" s="59">
        <v>3759</v>
      </c>
      <c r="K8" s="56">
        <f t="shared" si="0"/>
        <v>496022</v>
      </c>
      <c r="L8" s="146"/>
    </row>
    <row r="9" spans="1:13" s="106" customFormat="1" ht="15.75" thickBot="1" x14ac:dyDescent="0.3">
      <c r="A9" s="538"/>
      <c r="B9" s="150" t="s">
        <v>7</v>
      </c>
      <c r="C9" s="53">
        <v>7722126645.7359991</v>
      </c>
      <c r="D9" s="58">
        <v>47242933.883000001</v>
      </c>
      <c r="E9" s="54">
        <v>7769369579.6189995</v>
      </c>
      <c r="F9" s="53">
        <v>7784399567.4180002</v>
      </c>
      <c r="G9" s="58">
        <v>64971528.273999996</v>
      </c>
      <c r="H9" s="54">
        <v>7849371095.6920004</v>
      </c>
      <c r="I9" s="58">
        <v>8787913280.7999992</v>
      </c>
      <c r="J9" s="58">
        <v>58052588.292999998</v>
      </c>
      <c r="K9" s="54">
        <f t="shared" si="0"/>
        <v>8845965869.0929985</v>
      </c>
      <c r="L9" s="146"/>
    </row>
    <row r="10" spans="1:13" s="106" customFormat="1" ht="15" x14ac:dyDescent="0.25">
      <c r="A10" s="537" t="s">
        <v>9</v>
      </c>
      <c r="B10" s="149" t="s">
        <v>10</v>
      </c>
      <c r="C10" s="55">
        <v>38973787.140000001</v>
      </c>
      <c r="D10" s="59">
        <v>1002079.368</v>
      </c>
      <c r="E10" s="56">
        <v>39975866.508000001</v>
      </c>
      <c r="F10" s="55">
        <v>38829324</v>
      </c>
      <c r="G10" s="59">
        <v>954947.402</v>
      </c>
      <c r="H10" s="59">
        <v>39784271.402000003</v>
      </c>
      <c r="I10" s="55">
        <v>47909576.270000003</v>
      </c>
      <c r="J10" s="59">
        <v>1692242.96</v>
      </c>
      <c r="K10" s="56">
        <f t="shared" si="0"/>
        <v>49601819.230000004</v>
      </c>
      <c r="L10" s="146"/>
    </row>
    <row r="11" spans="1:13" s="106" customFormat="1" ht="15.75" thickBot="1" x14ac:dyDescent="0.3">
      <c r="A11" s="538"/>
      <c r="B11" s="150" t="s">
        <v>7</v>
      </c>
      <c r="C11" s="53">
        <v>109825947.3</v>
      </c>
      <c r="D11" s="58">
        <v>49631198.489</v>
      </c>
      <c r="E11" s="54">
        <v>159457145.789</v>
      </c>
      <c r="F11" s="53">
        <v>140750733.611</v>
      </c>
      <c r="G11" s="58">
        <v>48561173.919999994</v>
      </c>
      <c r="H11" s="58">
        <v>189311907.53099999</v>
      </c>
      <c r="I11" s="53">
        <v>122890292.09999999</v>
      </c>
      <c r="J11" s="58">
        <v>49568489.478</v>
      </c>
      <c r="K11" s="54">
        <f t="shared" si="0"/>
        <v>172458781.57800001</v>
      </c>
      <c r="L11" s="146"/>
    </row>
    <row r="12" spans="1:13" s="106" customFormat="1" ht="30.75" thickBot="1" x14ac:dyDescent="0.3">
      <c r="A12" s="151" t="s">
        <v>196</v>
      </c>
      <c r="B12" s="152" t="s">
        <v>11</v>
      </c>
      <c r="C12" s="64">
        <v>22148453182.079998</v>
      </c>
      <c r="D12" s="65">
        <v>6926620465.0830011</v>
      </c>
      <c r="E12" s="66">
        <v>29075073647.162998</v>
      </c>
      <c r="F12" s="64">
        <v>22373279514.473</v>
      </c>
      <c r="G12" s="65">
        <v>7185305478.2840004</v>
      </c>
      <c r="H12" s="66">
        <v>29558584992.757</v>
      </c>
      <c r="I12" s="64">
        <v>20555445307.880001</v>
      </c>
      <c r="J12" s="65">
        <v>7211063232.5699997</v>
      </c>
      <c r="K12" s="66">
        <f t="shared" si="0"/>
        <v>27766508540.450001</v>
      </c>
      <c r="L12" s="146"/>
    </row>
    <row r="13" spans="1:13" s="2" customFormat="1" ht="14.25" x14ac:dyDescent="0.2"/>
    <row r="14" spans="1:13" s="184" customFormat="1" ht="15" x14ac:dyDescent="0.25">
      <c r="A14" s="194" t="s">
        <v>299</v>
      </c>
      <c r="B14" s="341"/>
      <c r="C14" s="341"/>
      <c r="D14" s="341"/>
      <c r="E14" s="341"/>
      <c r="F14" s="341"/>
      <c r="J14" s="346"/>
    </row>
    <row r="15" spans="1:13" s="184" customFormat="1" ht="15" x14ac:dyDescent="0.25">
      <c r="A15" s="194" t="s">
        <v>297</v>
      </c>
      <c r="B15" s="341"/>
      <c r="C15" s="341"/>
      <c r="D15" s="341"/>
      <c r="E15" s="341"/>
      <c r="F15" s="341"/>
      <c r="J15" s="388"/>
    </row>
    <row r="16" spans="1:13" s="184" customFormat="1" ht="15" x14ac:dyDescent="0.25">
      <c r="A16" s="344" t="s">
        <v>359</v>
      </c>
      <c r="B16" s="341"/>
      <c r="C16" s="341"/>
      <c r="D16" s="341"/>
      <c r="E16" s="341"/>
      <c r="F16" s="341"/>
    </row>
    <row r="17" spans="1:10" s="184" customFormat="1" ht="16.5" customHeight="1" x14ac:dyDescent="0.25">
      <c r="A17" s="539" t="s">
        <v>303</v>
      </c>
      <c r="B17" s="539"/>
      <c r="C17" s="539"/>
      <c r="D17" s="539"/>
      <c r="E17" s="539"/>
      <c r="F17" s="539"/>
      <c r="G17" s="540"/>
      <c r="H17" s="540"/>
      <c r="I17" s="540"/>
      <c r="J17" s="540"/>
    </row>
    <row r="18" spans="1:10" s="184" customFormat="1" ht="15" x14ac:dyDescent="0.25">
      <c r="A18" s="184" t="s">
        <v>298</v>
      </c>
    </row>
    <row r="19" spans="1:10" s="106" customFormat="1" ht="15" x14ac:dyDescent="0.25">
      <c r="I19" s="157"/>
      <c r="J19" s="157"/>
    </row>
    <row r="20" spans="1:10" s="106" customFormat="1" ht="15" x14ac:dyDescent="0.25">
      <c r="I20" s="157"/>
      <c r="J20" s="157"/>
    </row>
    <row r="21" spans="1:10" s="106" customFormat="1" ht="15" x14ac:dyDescent="0.25">
      <c r="I21" s="158"/>
      <c r="J21" s="158"/>
    </row>
    <row r="22" spans="1:10" s="106" customFormat="1" ht="15" x14ac:dyDescent="0.25">
      <c r="I22" s="157"/>
      <c r="J22" s="157"/>
    </row>
    <row r="23" spans="1:10" s="106" customFormat="1" ht="15" x14ac:dyDescent="0.25"/>
    <row r="24" spans="1:10" s="106" customFormat="1" ht="15" x14ac:dyDescent="0.25"/>
    <row r="25" spans="1:10" s="106" customFormat="1" ht="15" x14ac:dyDescent="0.25"/>
    <row r="26" spans="1:10" s="106" customFormat="1" ht="15" x14ac:dyDescent="0.25"/>
    <row r="27" spans="1:10" s="106" customFormat="1" ht="15" x14ac:dyDescent="0.25"/>
    <row r="28" spans="1:10" s="2" customFormat="1" ht="14.25" x14ac:dyDescent="0.2"/>
    <row r="29" spans="1:10" s="2" customFormat="1" ht="14.25" x14ac:dyDescent="0.2"/>
    <row r="30" spans="1:10" s="2" customFormat="1" ht="14.25" x14ac:dyDescent="0.2"/>
    <row r="31" spans="1:10" s="2" customFormat="1" ht="14.25" x14ac:dyDescent="0.2"/>
  </sheetData>
  <mergeCells count="7">
    <mergeCell ref="I3:K3"/>
    <mergeCell ref="A10:A11"/>
    <mergeCell ref="A17:J17"/>
    <mergeCell ref="A5:A7"/>
    <mergeCell ref="A8:A9"/>
    <mergeCell ref="C3:E3"/>
    <mergeCell ref="F3:H3"/>
  </mergeCells>
  <pageMargins left="0.7" right="0.7" top="0.75" bottom="0.75" header="0.3" footer="0.3"/>
  <pageSetup scale="67" orientation="landscape" r:id="rId1"/>
  <ignoredErrors>
    <ignoredError sqref="K7:K12"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workbookViewId="0">
      <selection activeCell="A3" sqref="A3:XFD53"/>
    </sheetView>
  </sheetViews>
  <sheetFormatPr defaultRowHeight="12.75" x14ac:dyDescent="0.2"/>
  <cols>
    <col min="1" max="1" width="10.875" style="6" customWidth="1"/>
    <col min="2" max="2" width="19.125" style="6" customWidth="1"/>
    <col min="3" max="3" width="20.5" style="6" customWidth="1"/>
    <col min="4" max="4" width="16.5" style="6" customWidth="1"/>
    <col min="5" max="5" width="21.125" style="33" customWidth="1"/>
    <col min="6" max="6" width="17.75" style="33" customWidth="1"/>
    <col min="7" max="7" width="17.125" style="33" customWidth="1"/>
    <col min="8" max="8" width="9" style="6"/>
    <col min="9" max="9" width="15.75" style="11" bestFit="1" customWidth="1"/>
    <col min="10" max="16384" width="9" style="6"/>
  </cols>
  <sheetData>
    <row r="1" spans="1:9" s="88" customFormat="1" ht="18.75" x14ac:dyDescent="0.3">
      <c r="A1" s="102" t="s">
        <v>361</v>
      </c>
      <c r="D1" s="92"/>
      <c r="E1" s="103"/>
      <c r="F1" s="103"/>
      <c r="G1" s="103"/>
      <c r="I1" s="90"/>
    </row>
    <row r="2" spans="1:9" s="10" customFormat="1" ht="15" customHeight="1" thickBot="1" x14ac:dyDescent="0.25">
      <c r="A2" s="20"/>
      <c r="B2" s="20"/>
      <c r="C2" s="20"/>
      <c r="E2" s="20"/>
      <c r="F2" s="20"/>
      <c r="I2" s="11"/>
    </row>
    <row r="3" spans="1:9" s="163" customFormat="1" ht="45.75" customHeight="1" thickBot="1" x14ac:dyDescent="0.3">
      <c r="A3" s="159" t="s">
        <v>12</v>
      </c>
      <c r="B3" s="160" t="s">
        <v>13</v>
      </c>
      <c r="C3" s="161" t="s">
        <v>38</v>
      </c>
      <c r="D3" s="162" t="s">
        <v>193</v>
      </c>
      <c r="E3" s="114" t="s">
        <v>14</v>
      </c>
      <c r="F3" s="114" t="s">
        <v>39</v>
      </c>
      <c r="G3" s="115" t="s">
        <v>194</v>
      </c>
      <c r="I3" s="164"/>
    </row>
    <row r="4" spans="1:9" s="156" customFormat="1" ht="19.5" customHeight="1" x14ac:dyDescent="0.25">
      <c r="A4" s="165" t="s">
        <v>0</v>
      </c>
      <c r="B4" s="166">
        <v>14316500589.043999</v>
      </c>
      <c r="C4" s="167">
        <v>2541919790.007</v>
      </c>
      <c r="D4" s="168">
        <v>5.6321606391067807</v>
      </c>
      <c r="E4" s="169">
        <v>6829746332.7110004</v>
      </c>
      <c r="F4" s="170">
        <v>306017482.26999998</v>
      </c>
      <c r="G4" s="171">
        <v>22.318157387770082</v>
      </c>
      <c r="I4" s="172"/>
    </row>
    <row r="5" spans="1:9" s="156" customFormat="1" ht="19.5" customHeight="1" x14ac:dyDescent="0.25">
      <c r="A5" s="165" t="s">
        <v>72</v>
      </c>
      <c r="B5" s="173">
        <v>14448129213</v>
      </c>
      <c r="C5" s="167">
        <v>2505805423</v>
      </c>
      <c r="D5" s="168">
        <v>5.7658623771762825</v>
      </c>
      <c r="E5" s="169">
        <v>7071772776</v>
      </c>
      <c r="F5" s="170">
        <v>294163456</v>
      </c>
      <c r="G5" s="171">
        <v>24.040283154682545</v>
      </c>
    </row>
    <row r="6" spans="1:9" s="156" customFormat="1" ht="19.5" customHeight="1" x14ac:dyDescent="0.25">
      <c r="A6" s="165" t="s">
        <v>217</v>
      </c>
      <c r="B6" s="173">
        <v>11644641734.98</v>
      </c>
      <c r="C6" s="167">
        <v>2520990604.8990002</v>
      </c>
      <c r="D6" s="168">
        <v>4.6189999999999998</v>
      </c>
      <c r="E6" s="169">
        <v>7103442154.8000002</v>
      </c>
      <c r="F6" s="170">
        <v>283125363.72000003</v>
      </c>
      <c r="G6" s="171">
        <v>25.088999999999999</v>
      </c>
      <c r="I6" s="174"/>
    </row>
    <row r="7" spans="1:9" s="156" customFormat="1" ht="15" x14ac:dyDescent="0.25">
      <c r="A7" s="165"/>
      <c r="B7" s="173"/>
      <c r="C7" s="167"/>
      <c r="D7" s="168"/>
      <c r="E7" s="169"/>
      <c r="F7" s="170"/>
      <c r="G7" s="171"/>
      <c r="I7" s="174"/>
    </row>
    <row r="8" spans="1:9" s="106" customFormat="1" ht="15" x14ac:dyDescent="0.25">
      <c r="A8" s="119" t="s">
        <v>299</v>
      </c>
      <c r="C8" s="173"/>
      <c r="D8" s="173"/>
      <c r="E8" s="175"/>
      <c r="F8" s="175"/>
      <c r="G8" s="175"/>
      <c r="I8" s="119"/>
    </row>
    <row r="9" spans="1:9" s="106" customFormat="1" ht="15" x14ac:dyDescent="0.25">
      <c r="A9" s="156" t="s">
        <v>302</v>
      </c>
      <c r="B9" s="153"/>
      <c r="C9" s="154"/>
      <c r="D9" s="155"/>
      <c r="E9" s="153"/>
      <c r="F9" s="154"/>
      <c r="G9" s="175"/>
      <c r="I9" s="119"/>
    </row>
    <row r="10" spans="1:9" s="106" customFormat="1" ht="14.25" customHeight="1" x14ac:dyDescent="0.25">
      <c r="A10" s="106" t="s">
        <v>304</v>
      </c>
      <c r="E10" s="175"/>
      <c r="F10" s="175"/>
      <c r="G10" s="175"/>
      <c r="I10" s="119"/>
    </row>
    <row r="11" spans="1:9" s="106" customFormat="1" ht="15" customHeight="1" x14ac:dyDescent="0.25">
      <c r="A11" s="548" t="s">
        <v>296</v>
      </c>
      <c r="B11" s="548"/>
      <c r="C11" s="548"/>
      <c r="D11" s="548"/>
      <c r="E11" s="548"/>
      <c r="F11" s="548"/>
      <c r="G11" s="548"/>
      <c r="I11" s="119"/>
    </row>
    <row r="12" spans="1:9" s="106" customFormat="1" ht="15" x14ac:dyDescent="0.25">
      <c r="A12" s="548"/>
      <c r="B12" s="548"/>
      <c r="C12" s="548"/>
      <c r="D12" s="548"/>
      <c r="E12" s="548"/>
      <c r="F12" s="548"/>
      <c r="G12" s="548"/>
      <c r="I12" s="119"/>
    </row>
    <row r="13" spans="1:9" s="106" customFormat="1" ht="15" x14ac:dyDescent="0.25">
      <c r="A13" s="488"/>
      <c r="B13" s="488"/>
      <c r="C13" s="488"/>
      <c r="D13" s="488"/>
      <c r="E13" s="488"/>
      <c r="F13" s="488"/>
      <c r="G13" s="488"/>
      <c r="I13" s="119"/>
    </row>
    <row r="14" spans="1:9" s="106" customFormat="1" ht="15" x14ac:dyDescent="0.25">
      <c r="A14" s="488"/>
      <c r="B14" s="488"/>
      <c r="C14" s="488"/>
      <c r="D14" s="488"/>
      <c r="E14" s="488"/>
      <c r="F14" s="488"/>
      <c r="G14" s="488"/>
      <c r="I14" s="119"/>
    </row>
    <row r="15" spans="1:9" s="2" customFormat="1" ht="14.25" x14ac:dyDescent="0.2">
      <c r="G15" s="385"/>
      <c r="I15" s="491"/>
    </row>
    <row r="16" spans="1:9" s="2" customFormat="1" ht="14.25" x14ac:dyDescent="0.2">
      <c r="E16" s="492"/>
      <c r="F16" s="492"/>
      <c r="G16" s="492"/>
      <c r="I16" s="491"/>
    </row>
    <row r="17" spans="5:9" s="2" customFormat="1" ht="14.25" x14ac:dyDescent="0.2">
      <c r="E17" s="492"/>
      <c r="F17" s="492"/>
      <c r="G17" s="492"/>
      <c r="I17" s="491"/>
    </row>
    <row r="18" spans="5:9" s="2" customFormat="1" ht="14.25" x14ac:dyDescent="0.2">
      <c r="E18" s="492"/>
      <c r="F18" s="492"/>
      <c r="G18" s="492"/>
      <c r="I18" s="491"/>
    </row>
    <row r="19" spans="5:9" s="2" customFormat="1" ht="14.25" x14ac:dyDescent="0.2">
      <c r="E19" s="492"/>
      <c r="F19" s="492"/>
      <c r="G19" s="492"/>
      <c r="I19" s="491"/>
    </row>
    <row r="20" spans="5:9" s="2" customFormat="1" ht="14.25" x14ac:dyDescent="0.2">
      <c r="E20" s="492"/>
      <c r="F20" s="492"/>
      <c r="G20" s="492"/>
      <c r="I20" s="491"/>
    </row>
    <row r="21" spans="5:9" s="2" customFormat="1" ht="14.25" x14ac:dyDescent="0.2">
      <c r="E21" s="492"/>
      <c r="F21" s="492"/>
      <c r="G21" s="492"/>
      <c r="I21" s="491"/>
    </row>
    <row r="22" spans="5:9" s="2" customFormat="1" ht="14.25" x14ac:dyDescent="0.2">
      <c r="E22" s="492"/>
      <c r="F22" s="492"/>
      <c r="G22" s="492"/>
      <c r="I22" s="491"/>
    </row>
    <row r="23" spans="5:9" s="2" customFormat="1" ht="14.25" x14ac:dyDescent="0.2">
      <c r="E23" s="492"/>
      <c r="F23" s="492"/>
      <c r="G23" s="492"/>
      <c r="I23" s="491"/>
    </row>
    <row r="24" spans="5:9" s="2" customFormat="1" ht="14.25" x14ac:dyDescent="0.2">
      <c r="E24" s="492"/>
      <c r="F24" s="492"/>
      <c r="G24" s="492"/>
      <c r="I24" s="491"/>
    </row>
    <row r="25" spans="5:9" s="2" customFormat="1" ht="14.25" x14ac:dyDescent="0.2">
      <c r="E25" s="492"/>
      <c r="F25" s="492"/>
      <c r="G25" s="492"/>
      <c r="I25" s="491"/>
    </row>
    <row r="26" spans="5:9" s="2" customFormat="1" ht="14.25" x14ac:dyDescent="0.2">
      <c r="E26" s="492"/>
      <c r="F26" s="492"/>
      <c r="G26" s="492"/>
      <c r="I26" s="491"/>
    </row>
    <row r="27" spans="5:9" s="2" customFormat="1" ht="14.25" x14ac:dyDescent="0.2">
      <c r="E27" s="492"/>
      <c r="F27" s="492"/>
      <c r="G27" s="492"/>
      <c r="I27" s="491"/>
    </row>
    <row r="28" spans="5:9" s="2" customFormat="1" ht="14.25" x14ac:dyDescent="0.2">
      <c r="E28" s="492"/>
      <c r="F28" s="492"/>
      <c r="G28" s="492"/>
      <c r="I28" s="491"/>
    </row>
    <row r="29" spans="5:9" s="2" customFormat="1" ht="14.25" x14ac:dyDescent="0.2">
      <c r="E29" s="492"/>
      <c r="F29" s="492"/>
      <c r="G29" s="492"/>
      <c r="I29" s="491"/>
    </row>
    <row r="30" spans="5:9" s="2" customFormat="1" ht="14.25" x14ac:dyDescent="0.2">
      <c r="E30" s="492"/>
      <c r="F30" s="492"/>
      <c r="G30" s="492"/>
      <c r="I30" s="491"/>
    </row>
    <row r="31" spans="5:9" s="2" customFormat="1" ht="14.25" x14ac:dyDescent="0.2">
      <c r="E31" s="492"/>
      <c r="F31" s="492"/>
      <c r="G31" s="492"/>
      <c r="I31" s="491"/>
    </row>
    <row r="32" spans="5:9" s="2" customFormat="1" ht="14.25" x14ac:dyDescent="0.2">
      <c r="E32" s="492"/>
      <c r="F32" s="492"/>
      <c r="G32" s="492"/>
      <c r="I32" s="491"/>
    </row>
    <row r="33" spans="5:9" s="2" customFormat="1" ht="14.25" x14ac:dyDescent="0.2">
      <c r="E33" s="492"/>
      <c r="F33" s="492"/>
      <c r="G33" s="492"/>
      <c r="I33" s="491"/>
    </row>
    <row r="34" spans="5:9" s="2" customFormat="1" ht="14.25" x14ac:dyDescent="0.2">
      <c r="E34" s="492"/>
      <c r="F34" s="492"/>
      <c r="G34" s="492"/>
      <c r="I34" s="491"/>
    </row>
    <row r="35" spans="5:9" s="2" customFormat="1" ht="14.25" x14ac:dyDescent="0.2">
      <c r="E35" s="492"/>
      <c r="F35" s="492"/>
      <c r="G35" s="492"/>
      <c r="I35" s="491"/>
    </row>
    <row r="36" spans="5:9" s="2" customFormat="1" ht="14.25" x14ac:dyDescent="0.2">
      <c r="E36" s="492"/>
      <c r="F36" s="492"/>
      <c r="G36" s="492"/>
      <c r="I36" s="491"/>
    </row>
    <row r="37" spans="5:9" s="2" customFormat="1" ht="14.25" x14ac:dyDescent="0.2">
      <c r="E37" s="492"/>
      <c r="F37" s="492"/>
      <c r="G37" s="492"/>
      <c r="I37" s="491"/>
    </row>
    <row r="38" spans="5:9" s="2" customFormat="1" ht="14.25" x14ac:dyDescent="0.2">
      <c r="E38" s="492"/>
      <c r="F38" s="492"/>
      <c r="G38" s="492"/>
      <c r="I38" s="491"/>
    </row>
    <row r="39" spans="5:9" s="2" customFormat="1" ht="14.25" x14ac:dyDescent="0.2">
      <c r="E39" s="492"/>
      <c r="F39" s="492"/>
      <c r="G39" s="492"/>
      <c r="I39" s="491"/>
    </row>
    <row r="40" spans="5:9" s="2" customFormat="1" ht="14.25" x14ac:dyDescent="0.2">
      <c r="E40" s="492"/>
      <c r="F40" s="492"/>
      <c r="G40" s="492"/>
      <c r="I40" s="491"/>
    </row>
    <row r="41" spans="5:9" s="2" customFormat="1" ht="14.25" x14ac:dyDescent="0.2">
      <c r="E41" s="492"/>
      <c r="F41" s="492"/>
      <c r="G41" s="492"/>
      <c r="I41" s="491"/>
    </row>
    <row r="42" spans="5:9" s="2" customFormat="1" ht="14.25" x14ac:dyDescent="0.2">
      <c r="E42" s="492"/>
      <c r="F42" s="492"/>
      <c r="G42" s="492"/>
      <c r="I42" s="491"/>
    </row>
    <row r="43" spans="5:9" s="2" customFormat="1" ht="14.25" x14ac:dyDescent="0.2">
      <c r="E43" s="492"/>
      <c r="F43" s="492"/>
      <c r="G43" s="492"/>
      <c r="I43" s="491"/>
    </row>
    <row r="44" spans="5:9" s="2" customFormat="1" ht="14.25" x14ac:dyDescent="0.2">
      <c r="E44" s="492"/>
      <c r="F44" s="492"/>
      <c r="G44" s="492"/>
      <c r="I44" s="491"/>
    </row>
    <row r="45" spans="5:9" s="2" customFormat="1" ht="14.25" x14ac:dyDescent="0.2">
      <c r="E45" s="492"/>
      <c r="F45" s="492"/>
      <c r="G45" s="492"/>
      <c r="I45" s="491"/>
    </row>
    <row r="46" spans="5:9" s="2" customFormat="1" ht="14.25" x14ac:dyDescent="0.2">
      <c r="E46" s="492"/>
      <c r="F46" s="492"/>
      <c r="G46" s="492"/>
      <c r="I46" s="491"/>
    </row>
    <row r="47" spans="5:9" s="2" customFormat="1" ht="14.25" x14ac:dyDescent="0.2">
      <c r="E47" s="492"/>
      <c r="F47" s="492"/>
      <c r="G47" s="492"/>
      <c r="I47" s="491"/>
    </row>
    <row r="48" spans="5:9" s="2" customFormat="1" ht="14.25" x14ac:dyDescent="0.2">
      <c r="E48" s="492"/>
      <c r="F48" s="492"/>
      <c r="G48" s="492"/>
      <c r="I48" s="491"/>
    </row>
    <row r="49" spans="5:9" s="2" customFormat="1" ht="14.25" x14ac:dyDescent="0.2">
      <c r="E49" s="492"/>
      <c r="F49" s="492"/>
      <c r="G49" s="492"/>
      <c r="I49" s="491"/>
    </row>
    <row r="50" spans="5:9" s="2" customFormat="1" ht="14.25" x14ac:dyDescent="0.2">
      <c r="E50" s="492"/>
      <c r="F50" s="492"/>
      <c r="G50" s="492"/>
      <c r="I50" s="491"/>
    </row>
    <row r="51" spans="5:9" s="2" customFormat="1" ht="14.25" x14ac:dyDescent="0.2">
      <c r="E51" s="492"/>
      <c r="F51" s="492"/>
      <c r="G51" s="492"/>
      <c r="I51" s="491"/>
    </row>
    <row r="52" spans="5:9" s="2" customFormat="1" ht="14.25" x14ac:dyDescent="0.2">
      <c r="E52" s="492"/>
      <c r="F52" s="492"/>
      <c r="G52" s="492"/>
      <c r="I52" s="491"/>
    </row>
    <row r="53" spans="5:9" s="2" customFormat="1" ht="14.25" x14ac:dyDescent="0.2">
      <c r="E53" s="492"/>
      <c r="F53" s="492"/>
      <c r="G53" s="492"/>
      <c r="I53" s="491"/>
    </row>
  </sheetData>
  <mergeCells count="1">
    <mergeCell ref="A11:G12"/>
  </mergeCells>
  <pageMargins left="0.7" right="0.7" top="0.75" bottom="0.75" header="0.3" footer="0.3"/>
  <pageSetup scale="92"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4"/>
  <sheetViews>
    <sheetView topLeftCell="A21" workbookViewId="0">
      <selection activeCell="B25" sqref="B25"/>
    </sheetView>
  </sheetViews>
  <sheetFormatPr defaultRowHeight="12.75" x14ac:dyDescent="0.2"/>
  <cols>
    <col min="1" max="1" width="26.125" style="6" customWidth="1"/>
    <col min="2" max="2" width="13.625" style="6" customWidth="1"/>
    <col min="3" max="3" width="18" style="22" customWidth="1"/>
    <col min="4" max="4" width="16" style="22" customWidth="1"/>
    <col min="5" max="5" width="12.125" style="33" bestFit="1" customWidth="1"/>
    <col min="6" max="6" width="16.375" style="34" customWidth="1"/>
    <col min="7" max="7" width="12.125" style="6" customWidth="1"/>
    <col min="8" max="8" width="11.375" style="11" bestFit="1" customWidth="1"/>
    <col min="9" max="13" width="9" style="11"/>
    <col min="14" max="16384" width="9" style="6"/>
  </cols>
  <sheetData>
    <row r="1" spans="1:13" s="88" customFormat="1" ht="39.75" customHeight="1" x14ac:dyDescent="0.3">
      <c r="A1" s="549" t="s">
        <v>370</v>
      </c>
      <c r="B1" s="549"/>
      <c r="C1" s="549"/>
      <c r="D1" s="549"/>
      <c r="E1" s="549"/>
      <c r="F1" s="549"/>
      <c r="G1" s="549"/>
      <c r="H1" s="90"/>
      <c r="I1" s="90"/>
      <c r="J1" s="90"/>
      <c r="K1" s="90"/>
      <c r="L1" s="90"/>
      <c r="M1" s="90"/>
    </row>
    <row r="2" spans="1:13" s="8" customFormat="1" ht="15" customHeight="1" thickBot="1" x14ac:dyDescent="0.25">
      <c r="A2" s="35"/>
      <c r="B2" s="36"/>
      <c r="C2" s="37"/>
      <c r="D2" s="37"/>
      <c r="E2" s="38"/>
      <c r="F2" s="39"/>
      <c r="H2" s="11"/>
      <c r="I2" s="11"/>
      <c r="J2" s="11"/>
      <c r="K2" s="11"/>
      <c r="L2" s="11"/>
      <c r="M2" s="11"/>
    </row>
    <row r="3" spans="1:13" s="106" customFormat="1" ht="54.75" customHeight="1" thickBot="1" x14ac:dyDescent="0.3">
      <c r="A3" s="111" t="s">
        <v>15</v>
      </c>
      <c r="B3" s="112" t="s">
        <v>38</v>
      </c>
      <c r="C3" s="113" t="s">
        <v>13</v>
      </c>
      <c r="D3" s="114" t="s">
        <v>193</v>
      </c>
      <c r="E3" s="112" t="s">
        <v>39</v>
      </c>
      <c r="F3" s="113" t="s">
        <v>14</v>
      </c>
      <c r="G3" s="115" t="s">
        <v>195</v>
      </c>
      <c r="H3" s="116"/>
      <c r="I3" s="117"/>
      <c r="J3" s="118"/>
      <c r="K3" s="119"/>
      <c r="L3" s="119"/>
      <c r="M3" s="119"/>
    </row>
    <row r="4" spans="1:13" s="106" customFormat="1" ht="15" x14ac:dyDescent="0.25">
      <c r="A4" s="417" t="s">
        <v>18</v>
      </c>
      <c r="B4" s="122">
        <v>511194292.21799958</v>
      </c>
      <c r="C4" s="123">
        <v>2520474648.9899993</v>
      </c>
      <c r="D4" s="124">
        <v>4.9305610163486318</v>
      </c>
      <c r="E4" s="125">
        <v>183495567.51600009</v>
      </c>
      <c r="F4" s="126">
        <v>5221121690.0700073</v>
      </c>
      <c r="G4" s="127">
        <v>28.453666542189069</v>
      </c>
      <c r="I4" s="107"/>
      <c r="J4" s="107"/>
      <c r="K4" s="107"/>
      <c r="L4" s="107"/>
    </row>
    <row r="5" spans="1:13" s="106" customFormat="1" ht="15" x14ac:dyDescent="0.25">
      <c r="A5" s="418" t="s">
        <v>19</v>
      </c>
      <c r="B5" s="122">
        <v>391718523.23000026</v>
      </c>
      <c r="C5" s="123">
        <v>1367166925.1299992</v>
      </c>
      <c r="D5" s="124">
        <v>3.4901768592833626</v>
      </c>
      <c r="E5" s="125">
        <v>6778569.0300000003</v>
      </c>
      <c r="F5" s="126">
        <v>90308880.220999986</v>
      </c>
      <c r="G5" s="127">
        <v>13.322705695157609</v>
      </c>
    </row>
    <row r="6" spans="1:13" s="106" customFormat="1" ht="15" x14ac:dyDescent="0.25">
      <c r="A6" s="418" t="s">
        <v>21</v>
      </c>
      <c r="B6" s="122">
        <v>250564322.72499996</v>
      </c>
      <c r="C6" s="123">
        <v>902083094.82100224</v>
      </c>
      <c r="D6" s="124">
        <v>3.600205667791974</v>
      </c>
      <c r="E6" s="125">
        <v>4827921.51</v>
      </c>
      <c r="F6" s="126">
        <v>30012377.134000015</v>
      </c>
      <c r="G6" s="127">
        <v>6.2164177838922692</v>
      </c>
    </row>
    <row r="7" spans="1:13" s="106" customFormat="1" ht="15" x14ac:dyDescent="0.25">
      <c r="A7" s="418" t="s">
        <v>37</v>
      </c>
      <c r="B7" s="122">
        <v>229002426.28200001</v>
      </c>
      <c r="C7" s="123">
        <v>614028040.38099778</v>
      </c>
      <c r="D7" s="124">
        <v>2.6813167456351157</v>
      </c>
      <c r="E7" s="125">
        <v>8385945.7200000007</v>
      </c>
      <c r="F7" s="126">
        <v>160517915.23999995</v>
      </c>
      <c r="G7" s="127">
        <v>19.141301482213738</v>
      </c>
    </row>
    <row r="8" spans="1:13" s="106" customFormat="1" ht="15" x14ac:dyDescent="0.25">
      <c r="A8" s="418" t="s">
        <v>20</v>
      </c>
      <c r="B8" s="122">
        <v>227622693.02000004</v>
      </c>
      <c r="C8" s="123">
        <v>918123483.25399625</v>
      </c>
      <c r="D8" s="124">
        <v>4.0335322944857941</v>
      </c>
      <c r="E8" s="125">
        <v>2129058</v>
      </c>
      <c r="F8" s="126">
        <v>33026658.162999995</v>
      </c>
      <c r="G8" s="127">
        <v>15.512333700162229</v>
      </c>
    </row>
    <row r="9" spans="1:13" s="106" customFormat="1" ht="15" x14ac:dyDescent="0.25">
      <c r="A9" s="418" t="s">
        <v>22</v>
      </c>
      <c r="B9" s="122">
        <v>176214578.072</v>
      </c>
      <c r="C9" s="123">
        <v>822684408.80099857</v>
      </c>
      <c r="D9" s="124">
        <v>4.6686512421512347</v>
      </c>
      <c r="E9" s="125">
        <v>1850540.7400000002</v>
      </c>
      <c r="F9" s="126">
        <v>22925941.972000003</v>
      </c>
      <c r="G9" s="127">
        <v>12.388779926023137</v>
      </c>
    </row>
    <row r="10" spans="1:13" s="106" customFormat="1" ht="15" x14ac:dyDescent="0.25">
      <c r="A10" s="418" t="s">
        <v>23</v>
      </c>
      <c r="B10" s="122">
        <v>174917413.88</v>
      </c>
      <c r="C10" s="123">
        <v>1437121822.5280087</v>
      </c>
      <c r="D10" s="124">
        <v>8.2160020014584081</v>
      </c>
      <c r="E10" s="125">
        <v>5069887</v>
      </c>
      <c r="F10" s="126">
        <v>140952747.80199999</v>
      </c>
      <c r="G10" s="127">
        <v>27.80195057641324</v>
      </c>
    </row>
    <row r="11" spans="1:13" s="106" customFormat="1" ht="15" x14ac:dyDescent="0.25">
      <c r="A11" s="418" t="s">
        <v>24</v>
      </c>
      <c r="B11" s="122">
        <v>132288784.75999999</v>
      </c>
      <c r="C11" s="123">
        <v>379539419.85800308</v>
      </c>
      <c r="D11" s="124">
        <v>2.8690218943848365</v>
      </c>
      <c r="E11" s="125">
        <v>23220047.420000002</v>
      </c>
      <c r="F11" s="126">
        <v>237847979.45100009</v>
      </c>
      <c r="G11" s="127">
        <v>10.243216783706297</v>
      </c>
    </row>
    <row r="12" spans="1:13" s="106" customFormat="1" ht="15" x14ac:dyDescent="0.25">
      <c r="A12" s="418" t="s">
        <v>25</v>
      </c>
      <c r="B12" s="122">
        <v>125767917.81999999</v>
      </c>
      <c r="C12" s="123">
        <v>740092592.82100058</v>
      </c>
      <c r="D12" s="124">
        <v>5.8845896922633862</v>
      </c>
      <c r="E12" s="125">
        <v>405111</v>
      </c>
      <c r="F12" s="126">
        <v>14510198.432999998</v>
      </c>
      <c r="G12" s="127">
        <v>35.817833712241828</v>
      </c>
    </row>
    <row r="13" spans="1:13" s="106" customFormat="1" ht="15" x14ac:dyDescent="0.25">
      <c r="A13" s="418" t="s">
        <v>27</v>
      </c>
      <c r="B13" s="122">
        <v>113591693.96999995</v>
      </c>
      <c r="C13" s="123">
        <v>808316561.51200843</v>
      </c>
      <c r="D13" s="124">
        <v>7.115982984860568</v>
      </c>
      <c r="E13" s="125">
        <v>941895</v>
      </c>
      <c r="F13" s="126">
        <v>13199192.054000001</v>
      </c>
      <c r="G13" s="127">
        <v>14.013443169355396</v>
      </c>
    </row>
    <row r="14" spans="1:13" s="106" customFormat="1" ht="15" x14ac:dyDescent="0.25">
      <c r="A14" s="418" t="s">
        <v>26</v>
      </c>
      <c r="B14" s="122">
        <v>56021916.259999961</v>
      </c>
      <c r="C14" s="123">
        <v>183241203.07700691</v>
      </c>
      <c r="D14" s="124">
        <v>3.2708842415631971</v>
      </c>
      <c r="E14" s="125">
        <v>3045382.0300000003</v>
      </c>
      <c r="F14" s="126">
        <v>12462476.767000005</v>
      </c>
      <c r="G14" s="127">
        <v>4.0922539912012299</v>
      </c>
    </row>
    <row r="15" spans="1:13" s="106" customFormat="1" ht="15" x14ac:dyDescent="0.25">
      <c r="A15" s="418" t="s">
        <v>28</v>
      </c>
      <c r="B15" s="122">
        <v>42509973</v>
      </c>
      <c r="C15" s="123">
        <v>348737565.68899971</v>
      </c>
      <c r="D15" s="124">
        <v>8.2036647186061415</v>
      </c>
      <c r="E15" s="125">
        <v>0</v>
      </c>
      <c r="F15" s="125">
        <v>0</v>
      </c>
      <c r="G15" s="125">
        <v>0</v>
      </c>
    </row>
    <row r="16" spans="1:13" s="106" customFormat="1" ht="15" x14ac:dyDescent="0.25">
      <c r="A16" s="418" t="s">
        <v>29</v>
      </c>
      <c r="B16" s="122">
        <v>17218153.666999999</v>
      </c>
      <c r="C16" s="123">
        <v>75692571.296999663</v>
      </c>
      <c r="D16" s="124">
        <v>4.3960910537156295</v>
      </c>
      <c r="E16" s="125">
        <v>281974.11</v>
      </c>
      <c r="F16" s="126">
        <v>4604208.8530000001</v>
      </c>
      <c r="G16" s="127">
        <v>16.328480841734017</v>
      </c>
    </row>
    <row r="17" spans="1:13" s="106" customFormat="1" ht="15" x14ac:dyDescent="0.25">
      <c r="A17" s="418" t="s">
        <v>31</v>
      </c>
      <c r="B17" s="122">
        <v>13662349.359999999</v>
      </c>
      <c r="C17" s="123">
        <v>91135162.540000051</v>
      </c>
      <c r="D17" s="124">
        <v>6.670533752183311</v>
      </c>
      <c r="E17" s="125">
        <v>10813376.699999999</v>
      </c>
      <c r="F17" s="126">
        <v>273332961.98800004</v>
      </c>
      <c r="G17" s="127">
        <v>25.277299549547742</v>
      </c>
    </row>
    <row r="18" spans="1:13" s="106" customFormat="1" ht="15" x14ac:dyDescent="0.25">
      <c r="A18" s="418" t="s">
        <v>30</v>
      </c>
      <c r="B18" s="122">
        <v>12246087.619999999</v>
      </c>
      <c r="C18" s="123">
        <v>185881176.42199904</v>
      </c>
      <c r="D18" s="124">
        <v>15.178821366460143</v>
      </c>
      <c r="E18" s="125">
        <v>1009155</v>
      </c>
      <c r="F18" s="126">
        <v>14191160.561000001</v>
      </c>
      <c r="G18" s="127">
        <v>14.062419114011227</v>
      </c>
    </row>
    <row r="19" spans="1:13" s="106" customFormat="1" ht="15" x14ac:dyDescent="0.25">
      <c r="A19" s="418" t="s">
        <v>242</v>
      </c>
      <c r="B19" s="122">
        <v>11073121.685999995</v>
      </c>
      <c r="C19" s="123">
        <v>52165892.828000151</v>
      </c>
      <c r="D19" s="124">
        <v>4.7110376194957473</v>
      </c>
      <c r="E19" s="125">
        <v>144829.28</v>
      </c>
      <c r="F19" s="126">
        <v>525642.20299999998</v>
      </c>
      <c r="G19" s="127">
        <v>3.629391812208139</v>
      </c>
    </row>
    <row r="20" spans="1:13" s="106" customFormat="1" ht="15" x14ac:dyDescent="0.25">
      <c r="A20" s="418" t="s">
        <v>243</v>
      </c>
      <c r="B20" s="122">
        <v>9186292.2699999996</v>
      </c>
      <c r="C20" s="123">
        <v>24584322.078000028</v>
      </c>
      <c r="D20" s="124">
        <v>2.6761963755808118</v>
      </c>
      <c r="E20" s="125">
        <v>55955</v>
      </c>
      <c r="F20" s="126">
        <v>677334.95799999998</v>
      </c>
      <c r="G20" s="127">
        <v>12.104994334733268</v>
      </c>
    </row>
    <row r="21" spans="1:13" s="106" customFormat="1" ht="15" x14ac:dyDescent="0.25">
      <c r="A21" s="418" t="s">
        <v>32</v>
      </c>
      <c r="B21" s="122">
        <v>6708397.4399999995</v>
      </c>
      <c r="C21" s="123">
        <v>20317219.118999995</v>
      </c>
      <c r="D21" s="124">
        <v>3.0286248393476218</v>
      </c>
      <c r="E21" s="125">
        <v>71778</v>
      </c>
      <c r="F21" s="126">
        <v>119468.85</v>
      </c>
      <c r="G21" s="127">
        <v>1.6644215497784838</v>
      </c>
    </row>
    <row r="22" spans="1:13" s="106" customFormat="1" ht="15" x14ac:dyDescent="0.25">
      <c r="A22" s="418" t="s">
        <v>33</v>
      </c>
      <c r="B22" s="122">
        <v>5055742.1399999997</v>
      </c>
      <c r="C22" s="123">
        <v>57097644.828999981</v>
      </c>
      <c r="D22" s="124">
        <v>11.293622824877691</v>
      </c>
      <c r="E22" s="125">
        <v>600695</v>
      </c>
      <c r="F22" s="126">
        <v>11584101.92</v>
      </c>
      <c r="G22" s="127">
        <v>19.284498655723787</v>
      </c>
    </row>
    <row r="23" spans="1:13" s="106" customFormat="1" ht="15" x14ac:dyDescent="0.25">
      <c r="A23" s="418" t="s">
        <v>241</v>
      </c>
      <c r="B23" s="122">
        <v>4734902.1999999993</v>
      </c>
      <c r="C23" s="123">
        <v>29871581.839999992</v>
      </c>
      <c r="D23" s="124">
        <v>6.3088065134692748</v>
      </c>
      <c r="E23" s="125">
        <v>894585.64</v>
      </c>
      <c r="F23" s="126">
        <v>18513352.060000002</v>
      </c>
      <c r="G23" s="127">
        <v>20.694890720579867</v>
      </c>
    </row>
    <row r="24" spans="1:13" s="106" customFormat="1" ht="15" x14ac:dyDescent="0.25">
      <c r="A24" s="418" t="s">
        <v>34</v>
      </c>
      <c r="B24" s="122">
        <v>4007941.8689999962</v>
      </c>
      <c r="C24" s="123">
        <v>31222526.396999944</v>
      </c>
      <c r="D24" s="124">
        <v>7.7901644827972865</v>
      </c>
      <c r="E24" s="125">
        <v>10619</v>
      </c>
      <c r="F24" s="126">
        <v>27552.232</v>
      </c>
      <c r="G24" s="127">
        <v>2.5946164422261981</v>
      </c>
    </row>
    <row r="25" spans="1:13" s="106" customFormat="1" ht="15" x14ac:dyDescent="0.25">
      <c r="A25" s="418" t="s">
        <v>244</v>
      </c>
      <c r="B25" s="122">
        <v>2607366.62</v>
      </c>
      <c r="C25" s="123">
        <v>23107881.570000008</v>
      </c>
      <c r="D25" s="124">
        <v>8.8625363969720556</v>
      </c>
      <c r="E25" s="125">
        <v>6569531</v>
      </c>
      <c r="F25" s="126">
        <v>103734861.64000003</v>
      </c>
      <c r="G25" s="127">
        <v>15.790299435378268</v>
      </c>
    </row>
    <row r="26" spans="1:13" s="106" customFormat="1" ht="15" x14ac:dyDescent="0.25">
      <c r="A26" s="418" t="s">
        <v>240</v>
      </c>
      <c r="B26" s="122">
        <v>1530954.21</v>
      </c>
      <c r="C26" s="123">
        <v>5266184.2300000004</v>
      </c>
      <c r="D26" s="124">
        <v>3.4398051852902909</v>
      </c>
      <c r="E26" s="125">
        <v>18943839.169999998</v>
      </c>
      <c r="F26" s="126">
        <v>551985685.48000002</v>
      </c>
      <c r="G26" s="127">
        <v>29.138005265275911</v>
      </c>
    </row>
    <row r="27" spans="1:13" s="106" customFormat="1" ht="15" x14ac:dyDescent="0.25">
      <c r="A27" s="418" t="s">
        <v>35</v>
      </c>
      <c r="B27" s="122">
        <v>1263242.58</v>
      </c>
      <c r="C27" s="123">
        <v>4891990.4499999993</v>
      </c>
      <c r="D27" s="124">
        <v>3.8725661464007959</v>
      </c>
      <c r="E27" s="125">
        <v>1908</v>
      </c>
      <c r="F27" s="126">
        <v>3.21</v>
      </c>
      <c r="G27" s="127">
        <v>1.6823899371069182E-3</v>
      </c>
    </row>
    <row r="28" spans="1:13" s="106" customFormat="1" ht="15.75" thickBot="1" x14ac:dyDescent="0.3">
      <c r="A28" s="419" t="s">
        <v>245</v>
      </c>
      <c r="B28" s="122">
        <v>281518</v>
      </c>
      <c r="C28" s="123">
        <v>1797814.52</v>
      </c>
      <c r="D28" s="124">
        <v>6.38614411867092</v>
      </c>
      <c r="E28" s="125">
        <v>3577192.85</v>
      </c>
      <c r="F28" s="126">
        <v>147259763.54000002</v>
      </c>
      <c r="G28" s="127">
        <v>41.166291479085345</v>
      </c>
    </row>
    <row r="29" spans="1:13" s="108" customFormat="1" ht="15.75" thickBot="1" x14ac:dyDescent="0.3">
      <c r="A29" s="128" t="s">
        <v>3</v>
      </c>
      <c r="B29" s="129">
        <v>2520990604.8989987</v>
      </c>
      <c r="C29" s="130">
        <v>11644641734.982019</v>
      </c>
      <c r="D29" s="131"/>
      <c r="E29" s="132">
        <v>283125363.71600014</v>
      </c>
      <c r="F29" s="133">
        <v>7103442154.8020077</v>
      </c>
      <c r="G29" s="134"/>
    </row>
    <row r="30" spans="1:13" s="106" customFormat="1" ht="15" x14ac:dyDescent="0.25">
      <c r="A30" s="177"/>
      <c r="B30" s="178"/>
      <c r="C30" s="178"/>
      <c r="D30" s="178"/>
      <c r="E30" s="178"/>
      <c r="F30" s="178"/>
      <c r="G30" s="178"/>
      <c r="H30" s="179"/>
      <c r="I30" s="180"/>
      <c r="J30" s="181"/>
      <c r="K30" s="119"/>
      <c r="L30" s="119"/>
      <c r="M30" s="119"/>
    </row>
    <row r="31" spans="1:13" s="137" customFormat="1" ht="15" x14ac:dyDescent="0.25">
      <c r="A31" s="119" t="s">
        <v>299</v>
      </c>
      <c r="B31" s="106"/>
      <c r="C31" s="182"/>
      <c r="D31" s="182"/>
      <c r="E31" s="175"/>
      <c r="F31" s="183"/>
      <c r="G31" s="178"/>
      <c r="H31" s="119"/>
      <c r="I31" s="119"/>
      <c r="J31" s="119"/>
      <c r="K31" s="119"/>
      <c r="L31" s="119"/>
      <c r="M31" s="119"/>
    </row>
    <row r="32" spans="1:13" s="343" customFormat="1" ht="15" x14ac:dyDescent="0.25">
      <c r="A32" s="184" t="s">
        <v>305</v>
      </c>
      <c r="B32" s="184"/>
      <c r="C32" s="342"/>
      <c r="D32" s="342"/>
      <c r="E32" s="184"/>
      <c r="F32" s="342"/>
      <c r="G32" s="178"/>
      <c r="H32" s="194"/>
      <c r="I32" s="194"/>
      <c r="J32" s="194"/>
      <c r="K32" s="194"/>
      <c r="L32" s="194"/>
      <c r="M32" s="194"/>
    </row>
    <row r="33" spans="1:13" s="137" customFormat="1" ht="15" x14ac:dyDescent="0.25">
      <c r="A33" s="156" t="s">
        <v>302</v>
      </c>
      <c r="B33" s="153"/>
      <c r="C33" s="154"/>
      <c r="D33" s="155"/>
      <c r="E33" s="153"/>
      <c r="F33" s="154"/>
      <c r="G33" s="178"/>
      <c r="H33" s="119"/>
      <c r="I33" s="119"/>
      <c r="J33" s="119"/>
      <c r="K33" s="119"/>
      <c r="L33" s="119"/>
      <c r="M33" s="119"/>
    </row>
    <row r="34" spans="1:13" s="137" customFormat="1" ht="15" x14ac:dyDescent="0.25">
      <c r="A34" s="106" t="s">
        <v>304</v>
      </c>
      <c r="B34" s="106"/>
      <c r="C34" s="182"/>
      <c r="D34" s="182"/>
      <c r="E34" s="175"/>
      <c r="F34" s="183"/>
      <c r="G34" s="178"/>
      <c r="H34" s="119"/>
      <c r="I34" s="119"/>
      <c r="J34" s="119"/>
      <c r="K34" s="119"/>
      <c r="L34" s="119"/>
      <c r="M34" s="119"/>
    </row>
    <row r="35" spans="1:13" s="137" customFormat="1" ht="15" x14ac:dyDescent="0.25">
      <c r="A35" s="106" t="s">
        <v>336</v>
      </c>
      <c r="B35" s="106"/>
      <c r="C35" s="182"/>
      <c r="D35" s="182"/>
      <c r="E35" s="175"/>
      <c r="F35" s="183"/>
      <c r="G35" s="178"/>
      <c r="H35" s="119"/>
      <c r="I35" s="119"/>
      <c r="J35" s="119"/>
      <c r="K35" s="119"/>
      <c r="L35" s="119"/>
      <c r="M35" s="119"/>
    </row>
    <row r="36" spans="1:13" s="343" customFormat="1" ht="15" x14ac:dyDescent="0.25">
      <c r="A36" s="548" t="s">
        <v>296</v>
      </c>
      <c r="B36" s="548"/>
      <c r="C36" s="548"/>
      <c r="D36" s="548"/>
      <c r="E36" s="548"/>
      <c r="F36" s="548"/>
      <c r="G36" s="178"/>
      <c r="H36" s="194"/>
      <c r="I36" s="194"/>
      <c r="J36" s="194"/>
      <c r="K36" s="194"/>
      <c r="L36" s="194"/>
      <c r="M36" s="194"/>
    </row>
    <row r="37" spans="1:13" s="343" customFormat="1" ht="15" x14ac:dyDescent="0.25">
      <c r="A37" s="548"/>
      <c r="B37" s="548"/>
      <c r="C37" s="548"/>
      <c r="D37" s="548"/>
      <c r="E37" s="548"/>
      <c r="F37" s="548"/>
      <c r="G37" s="178"/>
      <c r="H37" s="194"/>
      <c r="I37" s="194"/>
      <c r="J37" s="194"/>
      <c r="K37" s="194"/>
      <c r="L37" s="194"/>
      <c r="M37" s="194"/>
    </row>
    <row r="38" spans="1:13" s="137" customFormat="1" ht="15" x14ac:dyDescent="0.25">
      <c r="A38" s="177"/>
      <c r="B38" s="178"/>
      <c r="C38" s="178"/>
      <c r="D38" s="178"/>
      <c r="E38" s="178"/>
      <c r="F38" s="178"/>
      <c r="G38" s="178"/>
      <c r="H38" s="119"/>
      <c r="I38" s="119"/>
      <c r="J38" s="119"/>
      <c r="K38" s="119"/>
      <c r="L38" s="119"/>
      <c r="M38" s="119"/>
    </row>
    <row r="39" spans="1:13" s="137" customFormat="1" ht="15" x14ac:dyDescent="0.25">
      <c r="A39" s="177"/>
      <c r="B39" s="178"/>
      <c r="C39" s="178"/>
      <c r="D39" s="178"/>
      <c r="E39" s="178"/>
      <c r="F39" s="178"/>
      <c r="G39" s="178"/>
      <c r="H39" s="119"/>
      <c r="I39" s="119"/>
      <c r="J39" s="119"/>
      <c r="K39" s="119"/>
      <c r="L39" s="119"/>
      <c r="M39" s="119"/>
    </row>
    <row r="40" spans="1:13" s="137" customFormat="1" ht="15" x14ac:dyDescent="0.25">
      <c r="A40" s="177"/>
      <c r="B40" s="178"/>
      <c r="C40" s="178"/>
      <c r="D40" s="178"/>
      <c r="E40" s="178"/>
      <c r="F40" s="178"/>
      <c r="G40" s="178"/>
      <c r="H40" s="119"/>
      <c r="I40" s="119"/>
      <c r="J40" s="119"/>
      <c r="K40" s="119"/>
      <c r="L40" s="119"/>
      <c r="M40" s="119"/>
    </row>
    <row r="41" spans="1:13" s="137" customFormat="1" ht="15" x14ac:dyDescent="0.25">
      <c r="A41" s="177"/>
      <c r="B41" s="178"/>
      <c r="C41" s="178"/>
      <c r="D41" s="178"/>
      <c r="E41" s="178"/>
      <c r="F41" s="178"/>
      <c r="G41" s="178"/>
      <c r="H41" s="119"/>
      <c r="I41" s="119"/>
      <c r="J41" s="119"/>
      <c r="K41" s="119"/>
      <c r="L41" s="119"/>
      <c r="M41" s="119"/>
    </row>
    <row r="42" spans="1:13" s="137" customFormat="1" ht="15" x14ac:dyDescent="0.25">
      <c r="A42" s="177"/>
      <c r="B42" s="178"/>
      <c r="C42" s="178"/>
      <c r="D42" s="178"/>
      <c r="E42" s="178"/>
      <c r="F42" s="178"/>
      <c r="G42" s="178"/>
      <c r="H42" s="119"/>
      <c r="I42" s="119"/>
      <c r="J42" s="119"/>
      <c r="K42" s="119"/>
      <c r="L42" s="119"/>
      <c r="M42" s="119"/>
    </row>
    <row r="43" spans="1:13" s="137" customFormat="1" ht="15" x14ac:dyDescent="0.25">
      <c r="A43" s="177"/>
      <c r="B43" s="178"/>
      <c r="C43" s="178"/>
      <c r="D43" s="178"/>
      <c r="E43" s="178"/>
      <c r="F43" s="178"/>
      <c r="G43" s="178"/>
      <c r="H43" s="119"/>
      <c r="I43" s="119"/>
      <c r="J43" s="119"/>
      <c r="K43" s="119"/>
      <c r="L43" s="119"/>
      <c r="M43" s="119"/>
    </row>
    <row r="44" spans="1:13" s="137" customFormat="1" ht="15" x14ac:dyDescent="0.25">
      <c r="A44" s="177"/>
      <c r="B44" s="178"/>
      <c r="C44" s="178"/>
      <c r="D44" s="178"/>
      <c r="E44" s="178"/>
      <c r="F44" s="178"/>
      <c r="G44" s="178"/>
      <c r="H44" s="119"/>
      <c r="I44" s="119"/>
      <c r="J44" s="119"/>
      <c r="K44" s="119"/>
      <c r="L44" s="119"/>
      <c r="M44" s="119"/>
    </row>
    <row r="45" spans="1:13" s="137" customFormat="1" ht="15" x14ac:dyDescent="0.25">
      <c r="A45" s="177"/>
      <c r="B45" s="178"/>
      <c r="C45" s="178"/>
      <c r="D45" s="178"/>
      <c r="E45" s="178"/>
      <c r="F45" s="178"/>
      <c r="G45" s="178"/>
      <c r="H45" s="119"/>
      <c r="I45" s="119"/>
      <c r="J45" s="119"/>
      <c r="K45" s="119"/>
      <c r="L45" s="119"/>
      <c r="M45" s="119"/>
    </row>
    <row r="46" spans="1:13" s="137" customFormat="1" ht="15" x14ac:dyDescent="0.25">
      <c r="A46" s="177"/>
      <c r="B46" s="178"/>
      <c r="C46" s="178"/>
      <c r="D46" s="178"/>
      <c r="E46" s="178"/>
      <c r="F46" s="178"/>
      <c r="G46" s="178"/>
      <c r="H46" s="119"/>
      <c r="I46" s="119"/>
      <c r="J46" s="119"/>
      <c r="K46" s="119"/>
      <c r="L46" s="119"/>
      <c r="M46" s="119"/>
    </row>
    <row r="47" spans="1:13" s="137" customFormat="1" ht="15" x14ac:dyDescent="0.25">
      <c r="A47" s="177"/>
      <c r="B47" s="178"/>
      <c r="C47" s="178"/>
      <c r="D47" s="178"/>
      <c r="E47" s="178"/>
      <c r="F47" s="178"/>
      <c r="G47" s="178"/>
      <c r="H47" s="119"/>
      <c r="I47" s="119"/>
      <c r="J47" s="119"/>
      <c r="K47" s="119"/>
      <c r="L47" s="119"/>
      <c r="M47" s="119"/>
    </row>
    <row r="48" spans="1:13" s="137" customFormat="1" ht="15" x14ac:dyDescent="0.25">
      <c r="A48" s="177"/>
      <c r="B48" s="178"/>
      <c r="C48" s="178"/>
      <c r="D48" s="178"/>
      <c r="E48" s="178"/>
      <c r="F48" s="178"/>
      <c r="G48" s="178"/>
      <c r="H48" s="119"/>
      <c r="I48" s="119"/>
      <c r="J48" s="119"/>
      <c r="K48" s="119"/>
      <c r="L48" s="119"/>
      <c r="M48" s="119"/>
    </row>
    <row r="49" spans="1:13" s="137" customFormat="1" ht="15" x14ac:dyDescent="0.25">
      <c r="A49" s="177"/>
      <c r="B49" s="178"/>
      <c r="C49" s="178"/>
      <c r="D49" s="178"/>
      <c r="E49" s="178"/>
      <c r="F49" s="178"/>
      <c r="G49" s="178"/>
      <c r="H49" s="119"/>
      <c r="I49" s="119"/>
      <c r="J49" s="119"/>
      <c r="K49" s="119"/>
      <c r="L49" s="119"/>
      <c r="M49" s="119"/>
    </row>
    <row r="50" spans="1:13" s="137" customFormat="1" ht="15" x14ac:dyDescent="0.25">
      <c r="A50" s="177"/>
      <c r="B50" s="178"/>
      <c r="C50" s="178"/>
      <c r="D50" s="178"/>
      <c r="E50" s="178"/>
      <c r="F50" s="178"/>
      <c r="G50" s="178"/>
      <c r="H50" s="119"/>
      <c r="I50" s="119"/>
      <c r="J50" s="119"/>
      <c r="K50" s="119"/>
      <c r="L50" s="119"/>
      <c r="M50" s="119"/>
    </row>
    <row r="51" spans="1:13" s="137" customFormat="1" ht="15" x14ac:dyDescent="0.25">
      <c r="A51" s="177"/>
      <c r="B51" s="178"/>
      <c r="C51" s="178"/>
      <c r="D51" s="178"/>
      <c r="E51" s="178"/>
      <c r="F51" s="178"/>
      <c r="G51" s="178"/>
      <c r="H51" s="119"/>
      <c r="I51" s="119"/>
      <c r="J51" s="119"/>
      <c r="K51" s="119"/>
      <c r="L51" s="119"/>
      <c r="M51" s="119"/>
    </row>
    <row r="52" spans="1:13" s="137" customFormat="1" ht="15" x14ac:dyDescent="0.25">
      <c r="A52" s="177"/>
      <c r="B52" s="178"/>
      <c r="C52" s="178"/>
      <c r="D52" s="178"/>
      <c r="E52" s="178"/>
      <c r="F52" s="178"/>
      <c r="G52" s="178"/>
      <c r="H52" s="119"/>
      <c r="I52" s="119"/>
      <c r="J52" s="119"/>
      <c r="K52" s="119"/>
      <c r="L52" s="119"/>
      <c r="M52" s="119"/>
    </row>
    <row r="53" spans="1:13" s="137" customFormat="1" ht="15" x14ac:dyDescent="0.25">
      <c r="A53" s="177"/>
      <c r="B53" s="178"/>
      <c r="C53" s="178"/>
      <c r="D53" s="178"/>
      <c r="E53" s="178"/>
      <c r="F53" s="178"/>
      <c r="G53" s="178"/>
      <c r="H53" s="119"/>
      <c r="I53" s="119"/>
      <c r="J53" s="119"/>
      <c r="K53" s="119"/>
      <c r="L53" s="119"/>
      <c r="M53" s="119"/>
    </row>
    <row r="54" spans="1:13" s="137" customFormat="1" ht="15" x14ac:dyDescent="0.25">
      <c r="A54" s="177"/>
      <c r="B54" s="178"/>
      <c r="C54" s="178"/>
      <c r="D54" s="178"/>
      <c r="E54" s="178"/>
      <c r="F54" s="178"/>
      <c r="G54" s="178"/>
      <c r="H54" s="119"/>
      <c r="I54" s="119"/>
      <c r="J54" s="119"/>
      <c r="K54" s="119"/>
      <c r="L54" s="119"/>
      <c r="M54" s="119"/>
    </row>
    <row r="55" spans="1:13" s="137" customFormat="1" ht="15" x14ac:dyDescent="0.25">
      <c r="A55" s="177"/>
      <c r="B55" s="178"/>
      <c r="C55" s="178"/>
      <c r="D55" s="178"/>
      <c r="E55" s="178"/>
      <c r="F55" s="178"/>
      <c r="G55" s="178"/>
      <c r="H55" s="119"/>
      <c r="I55" s="119"/>
      <c r="J55" s="119"/>
      <c r="K55" s="119"/>
      <c r="L55" s="119"/>
      <c r="M55" s="119"/>
    </row>
    <row r="56" spans="1:13" s="137" customFormat="1" ht="15" x14ac:dyDescent="0.25">
      <c r="A56" s="106"/>
      <c r="B56" s="106"/>
      <c r="C56" s="182"/>
      <c r="D56" s="182"/>
      <c r="E56" s="175"/>
      <c r="F56" s="183"/>
      <c r="G56" s="106"/>
      <c r="H56" s="119"/>
      <c r="I56" s="119"/>
      <c r="J56" s="119"/>
      <c r="K56" s="119"/>
      <c r="L56" s="119"/>
      <c r="M56" s="119"/>
    </row>
    <row r="57" spans="1:13" s="106" customFormat="1" ht="15" x14ac:dyDescent="0.25">
      <c r="C57" s="182"/>
      <c r="D57" s="182"/>
      <c r="E57" s="175"/>
      <c r="F57" s="183"/>
      <c r="H57" s="119"/>
      <c r="I57" s="119"/>
      <c r="J57" s="119"/>
      <c r="K57" s="119"/>
      <c r="L57" s="119"/>
      <c r="M57" s="119"/>
    </row>
    <row r="58" spans="1:13" s="106" customFormat="1" ht="15" x14ac:dyDescent="0.25">
      <c r="C58" s="182"/>
      <c r="D58" s="182"/>
      <c r="E58" s="175"/>
      <c r="F58" s="183"/>
      <c r="H58" s="119"/>
      <c r="I58" s="119"/>
      <c r="J58" s="119"/>
      <c r="K58" s="119"/>
      <c r="L58" s="119"/>
      <c r="M58" s="119"/>
    </row>
    <row r="59" spans="1:13" s="106" customFormat="1" ht="15" x14ac:dyDescent="0.25">
      <c r="C59" s="182"/>
      <c r="D59" s="182"/>
      <c r="E59" s="175"/>
      <c r="F59" s="183"/>
      <c r="H59" s="119"/>
      <c r="I59" s="119"/>
      <c r="J59" s="119"/>
      <c r="K59" s="119"/>
      <c r="L59" s="119"/>
      <c r="M59" s="119"/>
    </row>
    <row r="60" spans="1:13" s="106" customFormat="1" ht="15" x14ac:dyDescent="0.25">
      <c r="C60" s="182"/>
      <c r="D60" s="182"/>
      <c r="E60" s="175"/>
      <c r="F60" s="183"/>
      <c r="H60" s="119"/>
      <c r="I60" s="119"/>
      <c r="J60" s="119"/>
      <c r="K60" s="119"/>
      <c r="L60" s="119"/>
      <c r="M60" s="119"/>
    </row>
    <row r="61" spans="1:13" s="106" customFormat="1" ht="15" x14ac:dyDescent="0.25">
      <c r="C61" s="182"/>
      <c r="D61" s="182"/>
      <c r="E61" s="175"/>
      <c r="F61" s="183"/>
      <c r="H61" s="119"/>
      <c r="I61" s="119"/>
      <c r="J61" s="119"/>
      <c r="K61" s="119"/>
      <c r="L61" s="119"/>
      <c r="M61" s="119"/>
    </row>
    <row r="62" spans="1:13" s="106" customFormat="1" ht="15" x14ac:dyDescent="0.25">
      <c r="C62" s="182"/>
      <c r="D62" s="182"/>
      <c r="E62" s="175"/>
      <c r="F62" s="183"/>
      <c r="H62" s="119"/>
      <c r="I62" s="119"/>
      <c r="J62" s="119"/>
      <c r="K62" s="119"/>
      <c r="L62" s="119"/>
      <c r="M62" s="119"/>
    </row>
    <row r="63" spans="1:13" s="106" customFormat="1" ht="15" x14ac:dyDescent="0.25">
      <c r="C63" s="182"/>
      <c r="D63" s="182"/>
      <c r="E63" s="175"/>
      <c r="F63" s="183"/>
      <c r="H63" s="119"/>
      <c r="I63" s="119"/>
      <c r="J63" s="119"/>
      <c r="K63" s="119"/>
      <c r="L63" s="119"/>
      <c r="M63" s="119"/>
    </row>
    <row r="64" spans="1:13" s="106" customFormat="1" ht="15" x14ac:dyDescent="0.25">
      <c r="C64" s="182"/>
      <c r="D64" s="182"/>
      <c r="E64" s="175"/>
      <c r="F64" s="183"/>
      <c r="H64" s="119"/>
      <c r="I64" s="119"/>
      <c r="J64" s="119"/>
      <c r="K64" s="119"/>
      <c r="L64" s="119"/>
      <c r="M64" s="119"/>
    </row>
    <row r="65" spans="3:13" s="106" customFormat="1" ht="15" x14ac:dyDescent="0.25">
      <c r="C65" s="182"/>
      <c r="D65" s="182"/>
      <c r="E65" s="175"/>
      <c r="F65" s="183"/>
      <c r="H65" s="119"/>
      <c r="I65" s="119"/>
      <c r="J65" s="119"/>
      <c r="K65" s="119"/>
      <c r="L65" s="119"/>
      <c r="M65" s="119"/>
    </row>
    <row r="66" spans="3:13" s="106" customFormat="1" ht="15" x14ac:dyDescent="0.25">
      <c r="C66" s="182"/>
      <c r="D66" s="182"/>
      <c r="E66" s="175"/>
      <c r="F66" s="183"/>
      <c r="H66" s="119"/>
      <c r="I66" s="119"/>
      <c r="J66" s="119"/>
      <c r="K66" s="119"/>
      <c r="L66" s="119"/>
      <c r="M66" s="119"/>
    </row>
    <row r="67" spans="3:13" s="106" customFormat="1" ht="15" x14ac:dyDescent="0.25">
      <c r="C67" s="182"/>
      <c r="D67" s="182"/>
      <c r="E67" s="175"/>
      <c r="F67" s="183"/>
      <c r="H67" s="119"/>
      <c r="I67" s="119"/>
      <c r="J67" s="119"/>
      <c r="K67" s="119"/>
      <c r="L67" s="119"/>
      <c r="M67" s="119"/>
    </row>
    <row r="68" spans="3:13" s="106" customFormat="1" ht="15" x14ac:dyDescent="0.25">
      <c r="C68" s="182"/>
      <c r="D68" s="182"/>
      <c r="E68" s="175"/>
      <c r="F68" s="183"/>
      <c r="H68" s="119"/>
      <c r="I68" s="119"/>
      <c r="J68" s="119"/>
      <c r="K68" s="119"/>
      <c r="L68" s="119"/>
      <c r="M68" s="119"/>
    </row>
    <row r="69" spans="3:13" s="106" customFormat="1" ht="15" x14ac:dyDescent="0.25">
      <c r="C69" s="182"/>
      <c r="D69" s="182"/>
      <c r="E69" s="175"/>
      <c r="F69" s="183"/>
      <c r="H69" s="119"/>
      <c r="I69" s="119"/>
      <c r="J69" s="119"/>
      <c r="K69" s="119"/>
      <c r="L69" s="119"/>
      <c r="M69" s="119"/>
    </row>
    <row r="70" spans="3:13" s="106" customFormat="1" ht="15" x14ac:dyDescent="0.25">
      <c r="C70" s="182"/>
      <c r="D70" s="182"/>
      <c r="E70" s="175"/>
      <c r="F70" s="183"/>
      <c r="H70" s="119"/>
      <c r="I70" s="119"/>
      <c r="J70" s="119"/>
      <c r="K70" s="119"/>
      <c r="L70" s="119"/>
      <c r="M70" s="119"/>
    </row>
    <row r="71" spans="3:13" s="106" customFormat="1" ht="15" x14ac:dyDescent="0.25">
      <c r="C71" s="182"/>
      <c r="D71" s="182"/>
      <c r="E71" s="175"/>
      <c r="F71" s="183"/>
      <c r="H71" s="119"/>
      <c r="I71" s="119"/>
      <c r="J71" s="119"/>
      <c r="K71" s="119"/>
      <c r="L71" s="119"/>
      <c r="M71" s="119"/>
    </row>
    <row r="72" spans="3:13" s="106" customFormat="1" ht="15" x14ac:dyDescent="0.25">
      <c r="C72" s="182"/>
      <c r="D72" s="182"/>
      <c r="E72" s="175"/>
      <c r="F72" s="183"/>
      <c r="H72" s="119"/>
      <c r="I72" s="119"/>
      <c r="J72" s="119"/>
      <c r="K72" s="119"/>
      <c r="L72" s="119"/>
      <c r="M72" s="119"/>
    </row>
    <row r="73" spans="3:13" s="106" customFormat="1" ht="15" x14ac:dyDescent="0.25">
      <c r="C73" s="182"/>
      <c r="D73" s="182"/>
      <c r="E73" s="175"/>
      <c r="F73" s="183"/>
      <c r="H73" s="119"/>
      <c r="I73" s="119"/>
      <c r="J73" s="119"/>
      <c r="K73" s="119"/>
      <c r="L73" s="119"/>
      <c r="M73" s="119"/>
    </row>
    <row r="74" spans="3:13" s="106" customFormat="1" ht="15" x14ac:dyDescent="0.25">
      <c r="C74" s="182"/>
      <c r="D74" s="182"/>
      <c r="E74" s="175"/>
      <c r="F74" s="183"/>
      <c r="H74" s="119"/>
      <c r="I74" s="119"/>
      <c r="J74" s="119"/>
      <c r="K74" s="119"/>
      <c r="L74" s="119"/>
      <c r="M74" s="119"/>
    </row>
    <row r="75" spans="3:13" s="106" customFormat="1" ht="15" x14ac:dyDescent="0.25">
      <c r="C75" s="182"/>
      <c r="D75" s="182"/>
      <c r="E75" s="175"/>
      <c r="F75" s="183"/>
      <c r="H75" s="119"/>
      <c r="I75" s="119"/>
      <c r="J75" s="119"/>
      <c r="K75" s="119"/>
      <c r="L75" s="119"/>
      <c r="M75" s="119"/>
    </row>
    <row r="76" spans="3:13" s="106" customFormat="1" ht="15" x14ac:dyDescent="0.25">
      <c r="C76" s="182"/>
      <c r="D76" s="182"/>
      <c r="E76" s="175"/>
      <c r="F76" s="183"/>
      <c r="H76" s="119"/>
      <c r="I76" s="119"/>
      <c r="J76" s="119"/>
      <c r="K76" s="119"/>
      <c r="L76" s="119"/>
      <c r="M76" s="119"/>
    </row>
    <row r="77" spans="3:13" s="106" customFormat="1" ht="15" x14ac:dyDescent="0.25">
      <c r="C77" s="182"/>
      <c r="D77" s="182"/>
      <c r="E77" s="175"/>
      <c r="F77" s="183"/>
      <c r="H77" s="119"/>
      <c r="I77" s="119"/>
      <c r="J77" s="119"/>
      <c r="K77" s="119"/>
      <c r="L77" s="119"/>
      <c r="M77" s="119"/>
    </row>
    <row r="78" spans="3:13" s="106" customFormat="1" ht="15" x14ac:dyDescent="0.25">
      <c r="C78" s="182"/>
      <c r="D78" s="182"/>
      <c r="E78" s="175"/>
      <c r="F78" s="183"/>
      <c r="H78" s="119"/>
      <c r="I78" s="119"/>
      <c r="J78" s="119"/>
      <c r="K78" s="119"/>
      <c r="L78" s="119"/>
      <c r="M78" s="119"/>
    </row>
    <row r="79" spans="3:13" s="106" customFormat="1" ht="15" x14ac:dyDescent="0.25">
      <c r="C79" s="182"/>
      <c r="D79" s="182"/>
      <c r="E79" s="175"/>
      <c r="F79" s="183"/>
      <c r="H79" s="119"/>
      <c r="I79" s="119"/>
      <c r="J79" s="119"/>
      <c r="K79" s="119"/>
      <c r="L79" s="119"/>
      <c r="M79" s="119"/>
    </row>
    <row r="80" spans="3:13" s="106" customFormat="1" ht="15" x14ac:dyDescent="0.25">
      <c r="C80" s="182"/>
      <c r="D80" s="182"/>
      <c r="E80" s="175"/>
      <c r="F80" s="183"/>
      <c r="H80" s="119"/>
      <c r="I80" s="119"/>
      <c r="J80" s="119"/>
      <c r="K80" s="119"/>
      <c r="L80" s="119"/>
      <c r="M80" s="119"/>
    </row>
    <row r="81" spans="3:13" s="106" customFormat="1" ht="15" x14ac:dyDescent="0.25">
      <c r="C81" s="182"/>
      <c r="D81" s="182"/>
      <c r="E81" s="175"/>
      <c r="F81" s="183"/>
      <c r="H81" s="119"/>
      <c r="I81" s="119"/>
      <c r="J81" s="119"/>
      <c r="K81" s="119"/>
      <c r="L81" s="119"/>
      <c r="M81" s="119"/>
    </row>
    <row r="82" spans="3:13" s="106" customFormat="1" ht="15" x14ac:dyDescent="0.25">
      <c r="C82" s="182"/>
      <c r="D82" s="182"/>
      <c r="E82" s="175"/>
      <c r="F82" s="183"/>
      <c r="H82" s="119"/>
      <c r="I82" s="119"/>
      <c r="J82" s="119"/>
      <c r="K82" s="119"/>
      <c r="L82" s="119"/>
      <c r="M82" s="119"/>
    </row>
    <row r="83" spans="3:13" s="106" customFormat="1" ht="15" x14ac:dyDescent="0.25">
      <c r="C83" s="182"/>
      <c r="D83" s="182"/>
      <c r="E83" s="175"/>
      <c r="F83" s="183"/>
      <c r="H83" s="119"/>
      <c r="I83" s="119"/>
      <c r="J83" s="119"/>
      <c r="K83" s="119"/>
      <c r="L83" s="119"/>
      <c r="M83" s="119"/>
    </row>
    <row r="84" spans="3:13" s="106" customFormat="1" ht="15" x14ac:dyDescent="0.25">
      <c r="C84" s="182"/>
      <c r="D84" s="182"/>
      <c r="E84" s="175"/>
      <c r="F84" s="183"/>
      <c r="H84" s="119"/>
      <c r="I84" s="119"/>
      <c r="J84" s="119"/>
      <c r="K84" s="119"/>
      <c r="L84" s="119"/>
      <c r="M84" s="119"/>
    </row>
    <row r="85" spans="3:13" s="106" customFormat="1" ht="15" x14ac:dyDescent="0.25">
      <c r="C85" s="182"/>
      <c r="D85" s="182"/>
      <c r="E85" s="175"/>
      <c r="F85" s="183"/>
      <c r="H85" s="119"/>
      <c r="I85" s="119"/>
      <c r="J85" s="119"/>
      <c r="K85" s="119"/>
      <c r="L85" s="119"/>
      <c r="M85" s="119"/>
    </row>
    <row r="86" spans="3:13" s="106" customFormat="1" ht="15" x14ac:dyDescent="0.25">
      <c r="C86" s="182"/>
      <c r="D86" s="182"/>
      <c r="E86" s="175"/>
      <c r="F86" s="183"/>
      <c r="H86" s="119"/>
      <c r="I86" s="119"/>
      <c r="J86" s="119"/>
      <c r="K86" s="119"/>
      <c r="L86" s="119"/>
      <c r="M86" s="119"/>
    </row>
    <row r="87" spans="3:13" s="106" customFormat="1" ht="15" x14ac:dyDescent="0.25">
      <c r="C87" s="182"/>
      <c r="D87" s="182"/>
      <c r="E87" s="175"/>
      <c r="F87" s="183"/>
      <c r="H87" s="119"/>
      <c r="I87" s="119"/>
      <c r="J87" s="119"/>
      <c r="K87" s="119"/>
      <c r="L87" s="119"/>
      <c r="M87" s="119"/>
    </row>
    <row r="88" spans="3:13" s="106" customFormat="1" ht="15" x14ac:dyDescent="0.25">
      <c r="C88" s="182"/>
      <c r="D88" s="182"/>
      <c r="E88" s="175"/>
      <c r="F88" s="183"/>
      <c r="H88" s="119"/>
      <c r="I88" s="119"/>
      <c r="J88" s="119"/>
      <c r="K88" s="119"/>
      <c r="L88" s="119"/>
      <c r="M88" s="119"/>
    </row>
    <row r="89" spans="3:13" s="106" customFormat="1" ht="15" x14ac:dyDescent="0.25">
      <c r="C89" s="182"/>
      <c r="D89" s="182"/>
      <c r="E89" s="175"/>
      <c r="F89" s="183"/>
      <c r="H89" s="119"/>
      <c r="I89" s="119"/>
      <c r="J89" s="119"/>
      <c r="K89" s="119"/>
      <c r="L89" s="119"/>
      <c r="M89" s="119"/>
    </row>
    <row r="90" spans="3:13" s="106" customFormat="1" ht="15" x14ac:dyDescent="0.25">
      <c r="C90" s="182"/>
      <c r="D90" s="182"/>
      <c r="E90" s="175"/>
      <c r="F90" s="183"/>
      <c r="H90" s="119"/>
      <c r="I90" s="119"/>
      <c r="J90" s="119"/>
      <c r="K90" s="119"/>
      <c r="L90" s="119"/>
      <c r="M90" s="119"/>
    </row>
    <row r="91" spans="3:13" s="106" customFormat="1" ht="15" x14ac:dyDescent="0.25">
      <c r="C91" s="182"/>
      <c r="D91" s="182"/>
      <c r="E91" s="175"/>
      <c r="F91" s="183"/>
      <c r="H91" s="119"/>
      <c r="I91" s="119"/>
      <c r="J91" s="119"/>
      <c r="K91" s="119"/>
      <c r="L91" s="119"/>
      <c r="M91" s="119"/>
    </row>
    <row r="92" spans="3:13" s="106" customFormat="1" ht="15" x14ac:dyDescent="0.25">
      <c r="C92" s="182"/>
      <c r="D92" s="182"/>
      <c r="E92" s="175"/>
      <c r="F92" s="183"/>
      <c r="H92" s="119"/>
      <c r="I92" s="119"/>
      <c r="J92" s="119"/>
      <c r="K92" s="119"/>
      <c r="L92" s="119"/>
      <c r="M92" s="119"/>
    </row>
    <row r="93" spans="3:13" s="106" customFormat="1" ht="15" x14ac:dyDescent="0.25">
      <c r="C93" s="182"/>
      <c r="D93" s="182"/>
      <c r="E93" s="175"/>
      <c r="F93" s="183"/>
      <c r="H93" s="119"/>
      <c r="I93" s="119"/>
      <c r="J93" s="119"/>
      <c r="K93" s="119"/>
      <c r="L93" s="119"/>
      <c r="M93" s="119"/>
    </row>
    <row r="94" spans="3:13" s="106" customFormat="1" ht="15" x14ac:dyDescent="0.25">
      <c r="C94" s="182"/>
      <c r="D94" s="182"/>
      <c r="E94" s="175"/>
      <c r="F94" s="183"/>
      <c r="H94" s="119"/>
      <c r="I94" s="119"/>
      <c r="J94" s="119"/>
      <c r="K94" s="119"/>
      <c r="L94" s="119"/>
      <c r="M94" s="119"/>
    </row>
    <row r="95" spans="3:13" s="106" customFormat="1" ht="15" x14ac:dyDescent="0.25">
      <c r="C95" s="182"/>
      <c r="D95" s="182"/>
      <c r="E95" s="175"/>
      <c r="F95" s="183"/>
      <c r="H95" s="119"/>
      <c r="I95" s="119"/>
      <c r="J95" s="119"/>
      <c r="K95" s="119"/>
      <c r="L95" s="119"/>
      <c r="M95" s="119"/>
    </row>
    <row r="96" spans="3:13" s="106" customFormat="1" ht="15" x14ac:dyDescent="0.25">
      <c r="C96" s="182"/>
      <c r="D96" s="182"/>
      <c r="E96" s="175"/>
      <c r="F96" s="183"/>
      <c r="H96" s="119"/>
      <c r="I96" s="119"/>
      <c r="J96" s="119"/>
      <c r="K96" s="119"/>
      <c r="L96" s="119"/>
      <c r="M96" s="119"/>
    </row>
    <row r="97" spans="3:13" s="106" customFormat="1" ht="15" x14ac:dyDescent="0.25">
      <c r="C97" s="182"/>
      <c r="D97" s="182"/>
      <c r="E97" s="175"/>
      <c r="F97" s="183"/>
      <c r="H97" s="119"/>
      <c r="I97" s="119"/>
      <c r="J97" s="119"/>
      <c r="K97" s="119"/>
      <c r="L97" s="119"/>
      <c r="M97" s="119"/>
    </row>
    <row r="98" spans="3:13" s="106" customFormat="1" ht="15" x14ac:dyDescent="0.25">
      <c r="C98" s="182"/>
      <c r="D98" s="182"/>
      <c r="E98" s="175"/>
      <c r="F98" s="183"/>
      <c r="H98" s="119"/>
      <c r="I98" s="119"/>
      <c r="J98" s="119"/>
      <c r="K98" s="119"/>
      <c r="L98" s="119"/>
      <c r="M98" s="119"/>
    </row>
    <row r="99" spans="3:13" s="106" customFormat="1" ht="15" x14ac:dyDescent="0.25">
      <c r="C99" s="182"/>
      <c r="D99" s="182"/>
      <c r="E99" s="175"/>
      <c r="F99" s="183"/>
      <c r="H99" s="119"/>
      <c r="I99" s="119"/>
      <c r="J99" s="119"/>
      <c r="K99" s="119"/>
      <c r="L99" s="119"/>
      <c r="M99" s="119"/>
    </row>
    <row r="100" spans="3:13" s="106" customFormat="1" ht="15" x14ac:dyDescent="0.25">
      <c r="C100" s="182"/>
      <c r="D100" s="182"/>
      <c r="E100" s="175"/>
      <c r="F100" s="183"/>
      <c r="H100" s="119"/>
      <c r="I100" s="119"/>
      <c r="J100" s="119"/>
      <c r="K100" s="119"/>
      <c r="L100" s="119"/>
      <c r="M100" s="119"/>
    </row>
    <row r="101" spans="3:13" s="106" customFormat="1" ht="15" x14ac:dyDescent="0.25">
      <c r="C101" s="182"/>
      <c r="D101" s="182"/>
      <c r="E101" s="175"/>
      <c r="F101" s="183"/>
      <c r="H101" s="119"/>
      <c r="I101" s="119"/>
      <c r="J101" s="119"/>
      <c r="K101" s="119"/>
      <c r="L101" s="119"/>
      <c r="M101" s="119"/>
    </row>
    <row r="102" spans="3:13" s="106" customFormat="1" ht="15" x14ac:dyDescent="0.25">
      <c r="C102" s="182"/>
      <c r="D102" s="182"/>
      <c r="E102" s="175"/>
      <c r="F102" s="183"/>
      <c r="H102" s="119"/>
      <c r="I102" s="119"/>
      <c r="J102" s="119"/>
      <c r="K102" s="119"/>
      <c r="L102" s="119"/>
      <c r="M102" s="119"/>
    </row>
    <row r="103" spans="3:13" s="106" customFormat="1" ht="15" x14ac:dyDescent="0.25">
      <c r="C103" s="182"/>
      <c r="D103" s="182"/>
      <c r="E103" s="175"/>
      <c r="F103" s="183"/>
      <c r="H103" s="119"/>
      <c r="I103" s="119"/>
      <c r="J103" s="119"/>
      <c r="K103" s="119"/>
      <c r="L103" s="119"/>
      <c r="M103" s="119"/>
    </row>
    <row r="104" spans="3:13" s="106" customFormat="1" ht="15" x14ac:dyDescent="0.25">
      <c r="C104" s="182"/>
      <c r="D104" s="182"/>
      <c r="E104" s="175"/>
      <c r="F104" s="183"/>
      <c r="H104" s="119"/>
      <c r="I104" s="119"/>
      <c r="J104" s="119"/>
      <c r="K104" s="119"/>
      <c r="L104" s="119"/>
      <c r="M104" s="119"/>
    </row>
    <row r="105" spans="3:13" s="106" customFormat="1" ht="15" x14ac:dyDescent="0.25">
      <c r="C105" s="182"/>
      <c r="D105" s="182"/>
      <c r="E105" s="175"/>
      <c r="F105" s="183"/>
      <c r="H105" s="119"/>
      <c r="I105" s="119"/>
      <c r="J105" s="119"/>
      <c r="K105" s="119"/>
      <c r="L105" s="119"/>
      <c r="M105" s="119"/>
    </row>
    <row r="106" spans="3:13" s="106" customFormat="1" ht="15" x14ac:dyDescent="0.25">
      <c r="C106" s="182"/>
      <c r="D106" s="182"/>
      <c r="E106" s="175"/>
      <c r="F106" s="183"/>
      <c r="H106" s="119"/>
      <c r="I106" s="119"/>
      <c r="J106" s="119"/>
      <c r="K106" s="119"/>
      <c r="L106" s="119"/>
      <c r="M106" s="119"/>
    </row>
    <row r="107" spans="3:13" s="106" customFormat="1" ht="15" x14ac:dyDescent="0.25">
      <c r="C107" s="182"/>
      <c r="D107" s="182"/>
      <c r="E107" s="175"/>
      <c r="F107" s="183"/>
      <c r="H107" s="119"/>
      <c r="I107" s="119"/>
      <c r="J107" s="119"/>
      <c r="K107" s="119"/>
      <c r="L107" s="119"/>
      <c r="M107" s="119"/>
    </row>
    <row r="108" spans="3:13" s="106" customFormat="1" ht="15" x14ac:dyDescent="0.25">
      <c r="C108" s="182"/>
      <c r="D108" s="182"/>
      <c r="E108" s="175"/>
      <c r="F108" s="183"/>
      <c r="H108" s="119"/>
      <c r="I108" s="119"/>
      <c r="J108" s="119"/>
      <c r="K108" s="119"/>
      <c r="L108" s="119"/>
      <c r="M108" s="119"/>
    </row>
    <row r="109" spans="3:13" s="106" customFormat="1" ht="15" x14ac:dyDescent="0.25">
      <c r="C109" s="182"/>
      <c r="D109" s="182"/>
      <c r="E109" s="175"/>
      <c r="F109" s="183"/>
      <c r="H109" s="119"/>
      <c r="I109" s="119"/>
      <c r="J109" s="119"/>
      <c r="K109" s="119"/>
      <c r="L109" s="119"/>
      <c r="M109" s="119"/>
    </row>
    <row r="110" spans="3:13" s="88" customFormat="1" x14ac:dyDescent="0.2">
      <c r="C110" s="109"/>
      <c r="D110" s="109"/>
      <c r="E110" s="103"/>
      <c r="F110" s="110"/>
      <c r="H110" s="90"/>
      <c r="I110" s="90"/>
      <c r="J110" s="90"/>
      <c r="K110" s="90"/>
      <c r="L110" s="90"/>
      <c r="M110" s="90"/>
    </row>
    <row r="111" spans="3:13" s="88" customFormat="1" x14ac:dyDescent="0.2">
      <c r="C111" s="109"/>
      <c r="D111" s="109"/>
      <c r="E111" s="103"/>
      <c r="F111" s="110"/>
      <c r="H111" s="90"/>
      <c r="I111" s="90"/>
      <c r="J111" s="90"/>
      <c r="K111" s="90"/>
      <c r="L111" s="90"/>
      <c r="M111" s="90"/>
    </row>
    <row r="112" spans="3:13" s="88" customFormat="1" x14ac:dyDescent="0.2">
      <c r="C112" s="109"/>
      <c r="D112" s="109"/>
      <c r="E112" s="103"/>
      <c r="F112" s="110"/>
      <c r="H112" s="90"/>
      <c r="I112" s="90"/>
      <c r="J112" s="90"/>
      <c r="K112" s="90"/>
      <c r="L112" s="90"/>
      <c r="M112" s="90"/>
    </row>
    <row r="113" spans="3:13" s="88" customFormat="1" x14ac:dyDescent="0.2">
      <c r="C113" s="109"/>
      <c r="D113" s="109"/>
      <c r="E113" s="103"/>
      <c r="F113" s="110"/>
      <c r="H113" s="90"/>
      <c r="I113" s="90"/>
      <c r="J113" s="90"/>
      <c r="K113" s="90"/>
      <c r="L113" s="90"/>
      <c r="M113" s="90"/>
    </row>
    <row r="114" spans="3:13" s="88" customFormat="1" x14ac:dyDescent="0.2">
      <c r="C114" s="109"/>
      <c r="D114" s="109"/>
      <c r="E114" s="103"/>
      <c r="F114" s="110"/>
      <c r="H114" s="90"/>
      <c r="I114" s="90"/>
      <c r="J114" s="90"/>
      <c r="K114" s="90"/>
      <c r="L114" s="90"/>
      <c r="M114" s="90"/>
    </row>
    <row r="115" spans="3:13" s="88" customFormat="1" x14ac:dyDescent="0.2">
      <c r="C115" s="109"/>
      <c r="D115" s="109"/>
      <c r="E115" s="103"/>
      <c r="F115" s="110"/>
      <c r="H115" s="90"/>
      <c r="I115" s="90"/>
      <c r="J115" s="90"/>
      <c r="K115" s="90"/>
      <c r="L115" s="90"/>
      <c r="M115" s="90"/>
    </row>
    <row r="116" spans="3:13" s="88" customFormat="1" x14ac:dyDescent="0.2">
      <c r="C116" s="109"/>
      <c r="D116" s="109"/>
      <c r="E116" s="103"/>
      <c r="F116" s="110"/>
      <c r="H116" s="90"/>
      <c r="I116" s="90"/>
      <c r="J116" s="90"/>
      <c r="K116" s="90"/>
      <c r="L116" s="90"/>
      <c r="M116" s="90"/>
    </row>
    <row r="117" spans="3:13" s="88" customFormat="1" x14ac:dyDescent="0.2">
      <c r="C117" s="109"/>
      <c r="D117" s="109"/>
      <c r="E117" s="103"/>
      <c r="F117" s="110"/>
      <c r="H117" s="90"/>
      <c r="I117" s="90"/>
      <c r="J117" s="90"/>
      <c r="K117" s="90"/>
      <c r="L117" s="90"/>
      <c r="M117" s="90"/>
    </row>
    <row r="118" spans="3:13" s="88" customFormat="1" x14ac:dyDescent="0.2">
      <c r="C118" s="109"/>
      <c r="D118" s="109"/>
      <c r="E118" s="103"/>
      <c r="F118" s="110"/>
      <c r="H118" s="90"/>
      <c r="I118" s="90"/>
      <c r="J118" s="90"/>
      <c r="K118" s="90"/>
      <c r="L118" s="90"/>
      <c r="M118" s="90"/>
    </row>
    <row r="119" spans="3:13" s="88" customFormat="1" x14ac:dyDescent="0.2">
      <c r="C119" s="109"/>
      <c r="D119" s="109"/>
      <c r="E119" s="103"/>
      <c r="F119" s="110"/>
      <c r="H119" s="90"/>
      <c r="I119" s="90"/>
      <c r="J119" s="90"/>
      <c r="K119" s="90"/>
      <c r="L119" s="90"/>
      <c r="M119" s="90"/>
    </row>
    <row r="120" spans="3:13" s="88" customFormat="1" x14ac:dyDescent="0.2">
      <c r="C120" s="109"/>
      <c r="D120" s="109"/>
      <c r="E120" s="103"/>
      <c r="F120" s="110"/>
      <c r="H120" s="90"/>
      <c r="I120" s="90"/>
      <c r="J120" s="90"/>
      <c r="K120" s="90"/>
      <c r="L120" s="90"/>
      <c r="M120" s="90"/>
    </row>
    <row r="121" spans="3:13" s="88" customFormat="1" x14ac:dyDescent="0.2">
      <c r="C121" s="109"/>
      <c r="D121" s="109"/>
      <c r="E121" s="103"/>
      <c r="F121" s="110"/>
      <c r="H121" s="90"/>
      <c r="I121" s="90"/>
      <c r="J121" s="90"/>
      <c r="K121" s="90"/>
      <c r="L121" s="90"/>
      <c r="M121" s="90"/>
    </row>
    <row r="122" spans="3:13" s="88" customFormat="1" x14ac:dyDescent="0.2">
      <c r="C122" s="109"/>
      <c r="D122" s="109"/>
      <c r="E122" s="103"/>
      <c r="F122" s="110"/>
      <c r="H122" s="90"/>
      <c r="I122" s="90"/>
      <c r="J122" s="90"/>
      <c r="K122" s="90"/>
      <c r="L122" s="90"/>
      <c r="M122" s="90"/>
    </row>
    <row r="123" spans="3:13" s="88" customFormat="1" x14ac:dyDescent="0.2">
      <c r="C123" s="109"/>
      <c r="D123" s="109"/>
      <c r="E123" s="103"/>
      <c r="F123" s="110"/>
      <c r="H123" s="90"/>
      <c r="I123" s="90"/>
      <c r="J123" s="90"/>
      <c r="K123" s="90"/>
      <c r="L123" s="90"/>
      <c r="M123" s="90"/>
    </row>
    <row r="124" spans="3:13" s="88" customFormat="1" x14ac:dyDescent="0.2">
      <c r="C124" s="109"/>
      <c r="D124" s="109"/>
      <c r="E124" s="103"/>
      <c r="F124" s="110"/>
      <c r="H124" s="90"/>
      <c r="I124" s="90"/>
      <c r="J124" s="90"/>
      <c r="K124" s="90"/>
      <c r="L124" s="90"/>
      <c r="M124" s="90"/>
    </row>
    <row r="125" spans="3:13" s="88" customFormat="1" x14ac:dyDescent="0.2">
      <c r="C125" s="109"/>
      <c r="D125" s="109"/>
      <c r="E125" s="103"/>
      <c r="F125" s="110"/>
      <c r="H125" s="90"/>
      <c r="I125" s="90"/>
      <c r="J125" s="90"/>
      <c r="K125" s="90"/>
      <c r="L125" s="90"/>
      <c r="M125" s="90"/>
    </row>
    <row r="126" spans="3:13" s="88" customFormat="1" x14ac:dyDescent="0.2">
      <c r="C126" s="109"/>
      <c r="D126" s="109"/>
      <c r="E126" s="103"/>
      <c r="F126" s="110"/>
      <c r="H126" s="90"/>
      <c r="I126" s="90"/>
      <c r="J126" s="90"/>
      <c r="K126" s="90"/>
      <c r="L126" s="90"/>
      <c r="M126" s="90"/>
    </row>
    <row r="127" spans="3:13" s="88" customFormat="1" x14ac:dyDescent="0.2">
      <c r="C127" s="109"/>
      <c r="D127" s="109"/>
      <c r="E127" s="103"/>
      <c r="F127" s="110"/>
      <c r="H127" s="90"/>
      <c r="I127" s="90"/>
      <c r="J127" s="90"/>
      <c r="K127" s="90"/>
      <c r="L127" s="90"/>
      <c r="M127" s="90"/>
    </row>
    <row r="128" spans="3:13" s="88" customFormat="1" x14ac:dyDescent="0.2">
      <c r="C128" s="109"/>
      <c r="D128" s="109"/>
      <c r="E128" s="103"/>
      <c r="F128" s="110"/>
      <c r="H128" s="90"/>
      <c r="I128" s="90"/>
      <c r="J128" s="90"/>
      <c r="K128" s="90"/>
      <c r="L128" s="90"/>
      <c r="M128" s="90"/>
    </row>
    <row r="129" spans="3:13" s="88" customFormat="1" x14ac:dyDescent="0.2">
      <c r="C129" s="109"/>
      <c r="D129" s="109"/>
      <c r="E129" s="103"/>
      <c r="F129" s="110"/>
      <c r="H129" s="90"/>
      <c r="I129" s="90"/>
      <c r="J129" s="90"/>
      <c r="K129" s="90"/>
      <c r="L129" s="90"/>
      <c r="M129" s="90"/>
    </row>
    <row r="130" spans="3:13" s="88" customFormat="1" x14ac:dyDescent="0.2">
      <c r="C130" s="109"/>
      <c r="D130" s="109"/>
      <c r="E130" s="103"/>
      <c r="F130" s="110"/>
      <c r="H130" s="90"/>
      <c r="I130" s="90"/>
      <c r="J130" s="90"/>
      <c r="K130" s="90"/>
      <c r="L130" s="90"/>
      <c r="M130" s="90"/>
    </row>
    <row r="131" spans="3:13" s="88" customFormat="1" x14ac:dyDescent="0.2">
      <c r="C131" s="109"/>
      <c r="D131" s="109"/>
      <c r="E131" s="103"/>
      <c r="F131" s="110"/>
      <c r="H131" s="90"/>
      <c r="I131" s="90"/>
      <c r="J131" s="90"/>
      <c r="K131" s="90"/>
      <c r="L131" s="90"/>
      <c r="M131" s="90"/>
    </row>
    <row r="132" spans="3:13" s="88" customFormat="1" x14ac:dyDescent="0.2">
      <c r="C132" s="109"/>
      <c r="D132" s="109"/>
      <c r="E132" s="103"/>
      <c r="F132" s="110"/>
      <c r="H132" s="90"/>
      <c r="I132" s="90"/>
      <c r="J132" s="90"/>
      <c r="K132" s="90"/>
      <c r="L132" s="90"/>
      <c r="M132" s="90"/>
    </row>
    <row r="133" spans="3:13" s="88" customFormat="1" x14ac:dyDescent="0.2">
      <c r="C133" s="109"/>
      <c r="D133" s="109"/>
      <c r="E133" s="103"/>
      <c r="F133" s="110"/>
      <c r="H133" s="90"/>
      <c r="I133" s="90"/>
      <c r="J133" s="90"/>
      <c r="K133" s="90"/>
      <c r="L133" s="90"/>
      <c r="M133" s="90"/>
    </row>
    <row r="134" spans="3:13" s="88" customFormat="1" x14ac:dyDescent="0.2">
      <c r="C134" s="109"/>
      <c r="D134" s="109"/>
      <c r="E134" s="103"/>
      <c r="F134" s="110"/>
      <c r="H134" s="90"/>
      <c r="I134" s="90"/>
      <c r="J134" s="90"/>
      <c r="K134" s="90"/>
      <c r="L134" s="90"/>
      <c r="M134" s="90"/>
    </row>
    <row r="135" spans="3:13" s="88" customFormat="1" x14ac:dyDescent="0.2">
      <c r="C135" s="109"/>
      <c r="D135" s="109"/>
      <c r="E135" s="103"/>
      <c r="F135" s="110"/>
      <c r="H135" s="90"/>
      <c r="I135" s="90"/>
      <c r="J135" s="90"/>
      <c r="K135" s="90"/>
      <c r="L135" s="90"/>
      <c r="M135" s="90"/>
    </row>
    <row r="136" spans="3:13" s="88" customFormat="1" x14ac:dyDescent="0.2">
      <c r="C136" s="109"/>
      <c r="D136" s="109"/>
      <c r="E136" s="103"/>
      <c r="F136" s="110"/>
      <c r="H136" s="90"/>
      <c r="I136" s="90"/>
      <c r="J136" s="90"/>
      <c r="K136" s="90"/>
      <c r="L136" s="90"/>
      <c r="M136" s="90"/>
    </row>
    <row r="137" spans="3:13" s="88" customFormat="1" x14ac:dyDescent="0.2">
      <c r="C137" s="109"/>
      <c r="D137" s="109"/>
      <c r="E137" s="103"/>
      <c r="F137" s="110"/>
      <c r="H137" s="90"/>
      <c r="I137" s="90"/>
      <c r="J137" s="90"/>
      <c r="K137" s="90"/>
      <c r="L137" s="90"/>
      <c r="M137" s="90"/>
    </row>
    <row r="138" spans="3:13" s="88" customFormat="1" x14ac:dyDescent="0.2">
      <c r="C138" s="109"/>
      <c r="D138" s="109"/>
      <c r="E138" s="103"/>
      <c r="F138" s="110"/>
      <c r="H138" s="90"/>
      <c r="I138" s="90"/>
      <c r="J138" s="90"/>
      <c r="K138" s="90"/>
      <c r="L138" s="90"/>
      <c r="M138" s="90"/>
    </row>
    <row r="139" spans="3:13" s="88" customFormat="1" x14ac:dyDescent="0.2">
      <c r="C139" s="109"/>
      <c r="D139" s="109"/>
      <c r="E139" s="103"/>
      <c r="F139" s="110"/>
      <c r="H139" s="90"/>
      <c r="I139" s="90"/>
      <c r="J139" s="90"/>
      <c r="K139" s="90"/>
      <c r="L139" s="90"/>
      <c r="M139" s="90"/>
    </row>
    <row r="140" spans="3:13" s="88" customFormat="1" x14ac:dyDescent="0.2">
      <c r="C140" s="109"/>
      <c r="D140" s="109"/>
      <c r="E140" s="103"/>
      <c r="F140" s="110"/>
      <c r="H140" s="90"/>
      <c r="I140" s="90"/>
      <c r="J140" s="90"/>
      <c r="K140" s="90"/>
      <c r="L140" s="90"/>
      <c r="M140" s="90"/>
    </row>
    <row r="141" spans="3:13" s="88" customFormat="1" x14ac:dyDescent="0.2">
      <c r="C141" s="109"/>
      <c r="D141" s="109"/>
      <c r="E141" s="103"/>
      <c r="F141" s="110"/>
      <c r="H141" s="90"/>
      <c r="I141" s="90"/>
      <c r="J141" s="90"/>
      <c r="K141" s="90"/>
      <c r="L141" s="90"/>
      <c r="M141" s="90"/>
    </row>
    <row r="142" spans="3:13" s="88" customFormat="1" x14ac:dyDescent="0.2">
      <c r="C142" s="109"/>
      <c r="D142" s="109"/>
      <c r="E142" s="103"/>
      <c r="F142" s="110"/>
      <c r="H142" s="90"/>
      <c r="I142" s="90"/>
      <c r="J142" s="90"/>
      <c r="K142" s="90"/>
      <c r="L142" s="90"/>
      <c r="M142" s="90"/>
    </row>
    <row r="143" spans="3:13" s="88" customFormat="1" x14ac:dyDescent="0.2">
      <c r="C143" s="109"/>
      <c r="D143" s="109"/>
      <c r="E143" s="103"/>
      <c r="F143" s="110"/>
      <c r="H143" s="90"/>
      <c r="I143" s="90"/>
      <c r="J143" s="90"/>
      <c r="K143" s="90"/>
      <c r="L143" s="90"/>
      <c r="M143" s="90"/>
    </row>
    <row r="144" spans="3:13" s="88" customFormat="1" x14ac:dyDescent="0.2">
      <c r="C144" s="109"/>
      <c r="D144" s="109"/>
      <c r="E144" s="103"/>
      <c r="F144" s="110"/>
      <c r="H144" s="90"/>
      <c r="I144" s="90"/>
      <c r="J144" s="90"/>
      <c r="K144" s="90"/>
      <c r="L144" s="90"/>
      <c r="M144" s="90"/>
    </row>
  </sheetData>
  <mergeCells count="2">
    <mergeCell ref="A36:F37"/>
    <mergeCell ref="A1:G1"/>
  </mergeCells>
  <pageMargins left="0.7" right="0.7" top="0.75" bottom="0.75" header="0.3" footer="0.3"/>
  <pageSetup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
  <sheetViews>
    <sheetView workbookViewId="0">
      <selection activeCell="I71" sqref="I71"/>
    </sheetView>
  </sheetViews>
  <sheetFormatPr defaultRowHeight="14.25" x14ac:dyDescent="0.2"/>
  <cols>
    <col min="1" max="1" width="35" style="2" customWidth="1"/>
    <col min="2" max="2" width="12.375" style="2" bestFit="1" customWidth="1"/>
    <col min="3" max="3" width="13.125" style="2" bestFit="1" customWidth="1"/>
    <col min="4" max="4" width="12.375" style="2" bestFit="1" customWidth="1"/>
    <col min="5" max="5" width="14" style="2" customWidth="1"/>
    <col min="6" max="6" width="13.125" style="2" bestFit="1" customWidth="1"/>
    <col min="7" max="7" width="15.75" style="2" customWidth="1"/>
    <col min="8" max="16384" width="9" style="2"/>
  </cols>
  <sheetData>
    <row r="1" spans="1:7" s="106" customFormat="1" ht="34.5" customHeight="1" x14ac:dyDescent="0.3">
      <c r="A1" s="550" t="s">
        <v>375</v>
      </c>
      <c r="B1" s="550"/>
      <c r="C1" s="550"/>
      <c r="D1" s="550"/>
      <c r="E1" s="550"/>
      <c r="F1" s="550"/>
      <c r="G1" s="550"/>
    </row>
    <row r="2" spans="1:7" ht="17.25" thickBot="1" x14ac:dyDescent="0.3">
      <c r="A2" s="23"/>
    </row>
    <row r="3" spans="1:7" s="156" customFormat="1" ht="15.75" thickBot="1" x14ac:dyDescent="0.3">
      <c r="A3" s="355" t="s">
        <v>15</v>
      </c>
      <c r="B3" s="356" t="s">
        <v>253</v>
      </c>
      <c r="C3" s="357" t="s">
        <v>254</v>
      </c>
      <c r="D3" s="358" t="s">
        <v>255</v>
      </c>
      <c r="E3" s="359" t="s">
        <v>256</v>
      </c>
      <c r="F3" s="356" t="s">
        <v>257</v>
      </c>
      <c r="G3" s="357" t="s">
        <v>258</v>
      </c>
    </row>
    <row r="4" spans="1:7" s="156" customFormat="1" ht="15" x14ac:dyDescent="0.25">
      <c r="A4" s="472" t="s">
        <v>18</v>
      </c>
      <c r="B4" s="185" t="s">
        <v>159</v>
      </c>
      <c r="C4" s="186" t="s">
        <v>160</v>
      </c>
      <c r="D4" s="187" t="s">
        <v>161</v>
      </c>
      <c r="E4" s="188" t="s">
        <v>162</v>
      </c>
      <c r="F4" s="478" t="s">
        <v>246</v>
      </c>
      <c r="G4" s="473" t="s">
        <v>247</v>
      </c>
    </row>
    <row r="5" spans="1:7" s="106" customFormat="1" ht="15" x14ac:dyDescent="0.25">
      <c r="A5" s="472" t="s">
        <v>19</v>
      </c>
      <c r="B5" s="189">
        <v>392733467.93800002</v>
      </c>
      <c r="C5" s="190">
        <v>1695639607.78</v>
      </c>
      <c r="D5" s="191">
        <v>392809773.18599999</v>
      </c>
      <c r="E5" s="192">
        <v>1831466137.6230001</v>
      </c>
      <c r="F5" s="479">
        <v>398497092.26000023</v>
      </c>
      <c r="G5" s="474">
        <v>1457475805.3509991</v>
      </c>
    </row>
    <row r="6" spans="1:7" s="106" customFormat="1" ht="15" x14ac:dyDescent="0.25">
      <c r="A6" s="472" t="s">
        <v>164</v>
      </c>
      <c r="B6" s="189">
        <v>257974813.33199999</v>
      </c>
      <c r="C6" s="190">
        <v>1060201135.874</v>
      </c>
      <c r="D6" s="191">
        <v>252967692.86399999</v>
      </c>
      <c r="E6" s="192">
        <v>1107196091.0469999</v>
      </c>
      <c r="F6" s="479">
        <v>255392244.23499995</v>
      </c>
      <c r="G6" s="474">
        <v>932095471.95500231</v>
      </c>
    </row>
    <row r="7" spans="1:7" s="106" customFormat="1" ht="15" x14ac:dyDescent="0.25">
      <c r="A7" s="472" t="s">
        <v>21</v>
      </c>
      <c r="B7" s="189">
        <v>251453784.21599999</v>
      </c>
      <c r="C7" s="190">
        <v>1190113754.148</v>
      </c>
      <c r="D7" s="191">
        <v>251276568.535</v>
      </c>
      <c r="E7" s="192">
        <v>1217704782.9779999</v>
      </c>
      <c r="F7" s="479">
        <v>237388372.002</v>
      </c>
      <c r="G7" s="474">
        <v>774545955.62099767</v>
      </c>
    </row>
    <row r="8" spans="1:7" s="106" customFormat="1" ht="15" x14ac:dyDescent="0.25">
      <c r="A8" s="472" t="s">
        <v>20</v>
      </c>
      <c r="B8" s="189">
        <v>229909147.046</v>
      </c>
      <c r="C8" s="190">
        <v>1315809020.553</v>
      </c>
      <c r="D8" s="191">
        <v>228424697.91600001</v>
      </c>
      <c r="E8" s="192">
        <v>1342755924.9319999</v>
      </c>
      <c r="F8" s="479">
        <v>229751751.02000004</v>
      </c>
      <c r="G8" s="474">
        <v>951150141.41699624</v>
      </c>
    </row>
    <row r="9" spans="1:7" s="106" customFormat="1" ht="15" x14ac:dyDescent="0.25">
      <c r="A9" s="472" t="s">
        <v>22</v>
      </c>
      <c r="B9" s="189">
        <v>193447485.92699999</v>
      </c>
      <c r="C9" s="190">
        <v>1327891257.918</v>
      </c>
      <c r="D9" s="191">
        <v>190807129.44</v>
      </c>
      <c r="E9" s="192">
        <v>1326912740.97</v>
      </c>
      <c r="F9" s="479">
        <v>178065118.81200001</v>
      </c>
      <c r="G9" s="474">
        <v>845610350.77299857</v>
      </c>
    </row>
    <row r="10" spans="1:7" s="106" customFormat="1" ht="15" x14ac:dyDescent="0.25">
      <c r="A10" s="472" t="s">
        <v>23</v>
      </c>
      <c r="B10" s="189">
        <v>180023825.83000001</v>
      </c>
      <c r="C10" s="190">
        <v>1807118404.993</v>
      </c>
      <c r="D10" s="191">
        <v>179529982.44</v>
      </c>
      <c r="E10" s="192">
        <v>1804901788.293</v>
      </c>
      <c r="F10" s="479">
        <v>179987300.88</v>
      </c>
      <c r="G10" s="474">
        <v>1578074570.3300087</v>
      </c>
    </row>
    <row r="11" spans="1:7" s="106" customFormat="1" ht="15" x14ac:dyDescent="0.25">
      <c r="A11" s="472" t="s">
        <v>24</v>
      </c>
      <c r="B11" s="189">
        <v>160647092.69</v>
      </c>
      <c r="C11" s="190">
        <v>643085648.62599993</v>
      </c>
      <c r="D11" s="191">
        <v>155356059.16999999</v>
      </c>
      <c r="E11" s="192">
        <v>639657381.15999997</v>
      </c>
      <c r="F11" s="479">
        <v>155508832.18000001</v>
      </c>
      <c r="G11" s="474">
        <v>617387399.30900311</v>
      </c>
    </row>
    <row r="12" spans="1:7" s="106" customFormat="1" ht="15" x14ac:dyDescent="0.25">
      <c r="A12" s="472" t="s">
        <v>25</v>
      </c>
      <c r="B12" s="189">
        <v>124403502.83</v>
      </c>
      <c r="C12" s="190">
        <v>825634389.37</v>
      </c>
      <c r="D12" s="191">
        <v>125896440.81999999</v>
      </c>
      <c r="E12" s="192">
        <v>843276231.05999994</v>
      </c>
      <c r="F12" s="479">
        <v>126173028.81999999</v>
      </c>
      <c r="G12" s="474">
        <v>754602791.25400054</v>
      </c>
    </row>
    <row r="13" spans="1:7" s="106" customFormat="1" ht="15" x14ac:dyDescent="0.25">
      <c r="A13" s="472" t="s">
        <v>27</v>
      </c>
      <c r="B13" s="189">
        <v>115442520.537</v>
      </c>
      <c r="C13" s="190">
        <v>873769730.222</v>
      </c>
      <c r="D13" s="191">
        <v>113569588.837</v>
      </c>
      <c r="E13" s="192">
        <v>879662205.14700007</v>
      </c>
      <c r="F13" s="479">
        <v>114533588.96999995</v>
      </c>
      <c r="G13" s="474">
        <v>821515753.56600845</v>
      </c>
    </row>
    <row r="14" spans="1:7" s="106" customFormat="1" ht="15" x14ac:dyDescent="0.25">
      <c r="A14" s="472" t="s">
        <v>26</v>
      </c>
      <c r="B14" s="189">
        <v>89171339.590000004</v>
      </c>
      <c r="C14" s="190">
        <v>361588087.16600001</v>
      </c>
      <c r="D14" s="191">
        <v>64772644.402000003</v>
      </c>
      <c r="E14" s="192">
        <v>272137992.28799999</v>
      </c>
      <c r="F14" s="479">
        <v>59067298.289999962</v>
      </c>
      <c r="G14" s="474">
        <v>195703679.8440069</v>
      </c>
    </row>
    <row r="15" spans="1:7" s="106" customFormat="1" ht="15" x14ac:dyDescent="0.25">
      <c r="A15" s="472" t="s">
        <v>28</v>
      </c>
      <c r="B15" s="189">
        <v>42506806</v>
      </c>
      <c r="C15" s="190">
        <v>355585576.99299997</v>
      </c>
      <c r="D15" s="191">
        <v>42435764</v>
      </c>
      <c r="E15" s="192">
        <v>356023062.28600001</v>
      </c>
      <c r="F15" s="479">
        <v>42509973</v>
      </c>
      <c r="G15" s="474">
        <v>348737565.68899971</v>
      </c>
    </row>
    <row r="16" spans="1:7" s="106" customFormat="1" ht="15" x14ac:dyDescent="0.25">
      <c r="A16" s="475" t="s">
        <v>31</v>
      </c>
      <c r="B16" s="195">
        <v>19741365.688000001</v>
      </c>
      <c r="C16" s="196">
        <v>266987572.24600002</v>
      </c>
      <c r="D16" s="191">
        <v>21628008.460000001</v>
      </c>
      <c r="E16" s="192">
        <v>321082630.85000002</v>
      </c>
      <c r="F16" s="479">
        <v>24475726.059999999</v>
      </c>
      <c r="G16" s="474">
        <v>364468124.52800012</v>
      </c>
    </row>
    <row r="17" spans="1:7" s="106" customFormat="1" ht="15" x14ac:dyDescent="0.25">
      <c r="A17" s="472" t="s">
        <v>248</v>
      </c>
      <c r="B17" s="189"/>
      <c r="C17" s="190"/>
      <c r="D17" s="191"/>
      <c r="E17" s="192"/>
      <c r="F17" s="479">
        <v>20474793.379999999</v>
      </c>
      <c r="G17" s="474">
        <v>557251869.71000004</v>
      </c>
    </row>
    <row r="18" spans="1:7" s="106" customFormat="1" ht="15" x14ac:dyDescent="0.25">
      <c r="A18" s="472" t="s">
        <v>29</v>
      </c>
      <c r="B18" s="189">
        <v>16365993.456</v>
      </c>
      <c r="C18" s="190">
        <v>119733641.69400001</v>
      </c>
      <c r="D18" s="191">
        <v>16825790.546999998</v>
      </c>
      <c r="E18" s="192">
        <v>120109271.69999999</v>
      </c>
      <c r="F18" s="479">
        <v>17500127.776999999</v>
      </c>
      <c r="G18" s="474">
        <v>80296780.149999663</v>
      </c>
    </row>
    <row r="19" spans="1:7" s="106" customFormat="1" ht="15" x14ac:dyDescent="0.25">
      <c r="A19" s="472" t="s">
        <v>30</v>
      </c>
      <c r="B19" s="189">
        <v>12947712.220000001</v>
      </c>
      <c r="C19" s="190">
        <v>226345270.08000001</v>
      </c>
      <c r="D19" s="191">
        <v>12726416.58</v>
      </c>
      <c r="E19" s="192">
        <v>201600643.43900001</v>
      </c>
      <c r="F19" s="479">
        <v>13255242.619999999</v>
      </c>
      <c r="G19" s="474">
        <v>200072336.98299903</v>
      </c>
    </row>
    <row r="20" spans="1:7" s="106" customFormat="1" ht="15" x14ac:dyDescent="0.25">
      <c r="A20" s="472" t="s">
        <v>249</v>
      </c>
      <c r="B20" s="189"/>
      <c r="C20" s="190"/>
      <c r="D20" s="191"/>
      <c r="E20" s="192"/>
      <c r="F20" s="479">
        <v>11217950.965999994</v>
      </c>
      <c r="G20" s="474">
        <v>52691535.031000152</v>
      </c>
    </row>
    <row r="21" spans="1:7" s="106" customFormat="1" ht="15" x14ac:dyDescent="0.25">
      <c r="A21" s="472" t="s">
        <v>250</v>
      </c>
      <c r="B21" s="189"/>
      <c r="C21" s="190"/>
      <c r="D21" s="191"/>
      <c r="E21" s="192"/>
      <c r="F21" s="479">
        <v>9242247.2699999996</v>
      </c>
      <c r="G21" s="474">
        <v>25261657.036000028</v>
      </c>
    </row>
    <row r="22" spans="1:7" s="106" customFormat="1" ht="15" x14ac:dyDescent="0.25">
      <c r="A22" s="472" t="s">
        <v>285</v>
      </c>
      <c r="B22" s="189"/>
      <c r="C22" s="190"/>
      <c r="D22" s="191"/>
      <c r="E22" s="192"/>
      <c r="F22" s="479">
        <v>9176897.620000001</v>
      </c>
      <c r="G22" s="474">
        <v>126842743.21000004</v>
      </c>
    </row>
    <row r="23" spans="1:7" s="106" customFormat="1" ht="15" x14ac:dyDescent="0.25">
      <c r="A23" s="472" t="s">
        <v>32</v>
      </c>
      <c r="B23" s="189">
        <v>6521003.0099999998</v>
      </c>
      <c r="C23" s="190">
        <v>34380380.079999998</v>
      </c>
      <c r="D23" s="191">
        <v>6863643.1500000004</v>
      </c>
      <c r="E23" s="192">
        <v>35227032.549999997</v>
      </c>
      <c r="F23" s="479">
        <v>6780175.4399999995</v>
      </c>
      <c r="G23" s="474">
        <v>20436687.968999997</v>
      </c>
    </row>
    <row r="24" spans="1:7" s="106" customFormat="1" ht="15" x14ac:dyDescent="0.25">
      <c r="A24" s="472" t="s">
        <v>251</v>
      </c>
      <c r="B24" s="189"/>
      <c r="C24" s="190"/>
      <c r="D24" s="191"/>
      <c r="E24" s="192"/>
      <c r="F24" s="479">
        <v>5629487.8399999989</v>
      </c>
      <c r="G24" s="474">
        <v>48384933.899999991</v>
      </c>
    </row>
    <row r="25" spans="1:7" s="106" customFormat="1" ht="15" x14ac:dyDescent="0.25">
      <c r="A25" s="472" t="s">
        <v>33</v>
      </c>
      <c r="B25" s="189">
        <v>4669120.37</v>
      </c>
      <c r="C25" s="190">
        <v>61246763.759999998</v>
      </c>
      <c r="D25" s="191">
        <v>4735063.6399999997</v>
      </c>
      <c r="E25" s="192">
        <v>58588609.32</v>
      </c>
      <c r="F25" s="479">
        <v>5656437.1399999997</v>
      </c>
      <c r="G25" s="474">
        <v>68681746.748999983</v>
      </c>
    </row>
    <row r="26" spans="1:7" s="106" customFormat="1" ht="15" x14ac:dyDescent="0.25">
      <c r="A26" s="472" t="s">
        <v>34</v>
      </c>
      <c r="B26" s="189">
        <v>4006060.102</v>
      </c>
      <c r="C26" s="190">
        <v>31105387.268999998</v>
      </c>
      <c r="D26" s="191">
        <v>3988592.432</v>
      </c>
      <c r="E26" s="192">
        <v>34218348.794</v>
      </c>
      <c r="F26" s="479">
        <v>4018560.8689999962</v>
      </c>
      <c r="G26" s="474">
        <v>31250078.628999945</v>
      </c>
    </row>
    <row r="27" spans="1:7" s="106" customFormat="1" ht="15" x14ac:dyDescent="0.25">
      <c r="A27" s="472" t="s">
        <v>252</v>
      </c>
      <c r="B27" s="189"/>
      <c r="C27" s="190"/>
      <c r="D27" s="191"/>
      <c r="E27" s="192"/>
      <c r="F27" s="479">
        <v>3858710.85</v>
      </c>
      <c r="G27" s="474">
        <v>149057578.06000003</v>
      </c>
    </row>
    <row r="28" spans="1:7" s="106" customFormat="1" ht="15.75" thickBot="1" x14ac:dyDescent="0.3">
      <c r="A28" s="476" t="s">
        <v>35</v>
      </c>
      <c r="B28" s="197">
        <v>1271159.5900000001</v>
      </c>
      <c r="C28" s="198">
        <v>7262854.8700000001</v>
      </c>
      <c r="D28" s="199">
        <v>1200190.58</v>
      </c>
      <c r="E28" s="200">
        <v>7018081.1699999999</v>
      </c>
      <c r="F28" s="480">
        <v>1265150.58</v>
      </c>
      <c r="G28" s="477">
        <v>4891993.6599999992</v>
      </c>
    </row>
    <row r="29" spans="1:7" s="106" customFormat="1" ht="16.5" customHeight="1" thickBot="1" x14ac:dyDescent="0.3">
      <c r="A29" s="201" t="s">
        <v>3</v>
      </c>
      <c r="B29" s="202">
        <v>2847937272</v>
      </c>
      <c r="C29" s="203">
        <v>23994184194</v>
      </c>
      <c r="D29" s="204">
        <v>2799968880</v>
      </c>
      <c r="E29" s="205">
        <v>21519901990</v>
      </c>
      <c r="F29" s="202">
        <v>2804115969</v>
      </c>
      <c r="G29" s="203">
        <v>18748083890</v>
      </c>
    </row>
    <row r="30" spans="1:7" s="106" customFormat="1" ht="15" x14ac:dyDescent="0.25">
      <c r="A30" s="156"/>
      <c r="B30" s="156"/>
      <c r="C30" s="156"/>
      <c r="D30" s="156"/>
      <c r="E30" s="156"/>
    </row>
    <row r="31" spans="1:7" s="184" customFormat="1" ht="15" x14ac:dyDescent="0.25">
      <c r="A31" s="194" t="s">
        <v>299</v>
      </c>
    </row>
    <row r="32" spans="1:7" s="184" customFormat="1" ht="15" x14ac:dyDescent="0.25">
      <c r="A32" s="184" t="s">
        <v>362</v>
      </c>
    </row>
    <row r="33" spans="1:7" s="184" customFormat="1" ht="15" x14ac:dyDescent="0.25">
      <c r="A33" s="344" t="s">
        <v>300</v>
      </c>
      <c r="B33" s="341"/>
      <c r="C33" s="341"/>
      <c r="D33" s="341"/>
      <c r="E33" s="341"/>
      <c r="F33" s="341"/>
      <c r="G33" s="345"/>
    </row>
    <row r="34" spans="1:7" s="184" customFormat="1" ht="15" x14ac:dyDescent="0.25">
      <c r="A34" s="184" t="s">
        <v>301</v>
      </c>
      <c r="C34" s="346"/>
    </row>
    <row r="35" spans="1:7" s="184" customFormat="1" ht="15" x14ac:dyDescent="0.25">
      <c r="A35" s="184" t="s">
        <v>336</v>
      </c>
    </row>
    <row r="36" spans="1:7" s="184" customFormat="1" ht="15" x14ac:dyDescent="0.25">
      <c r="A36" s="184" t="s">
        <v>286</v>
      </c>
    </row>
    <row r="42" spans="1:7" x14ac:dyDescent="0.2">
      <c r="G42" s="385"/>
    </row>
    <row r="43" spans="1:7" x14ac:dyDescent="0.2">
      <c r="G43" s="493"/>
    </row>
    <row r="53" ht="15" customHeight="1" x14ac:dyDescent="0.2"/>
  </sheetData>
  <sortState ref="A6:E24">
    <sortCondition descending="1" ref="B6:B24"/>
  </sortState>
  <mergeCells count="1">
    <mergeCell ref="A1:G1"/>
  </mergeCells>
  <pageMargins left="0.7" right="0.7" top="0.75" bottom="0.75" header="0.3" footer="0.3"/>
  <pageSetup orientation="landscape" r:id="rId1"/>
  <ignoredErrors>
    <ignoredError sqref="B4:G4" numberStoredAsText="1"/>
  </ignoredErrors>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3"/>
  <sheetViews>
    <sheetView tabSelected="1" topLeftCell="A4" workbookViewId="0">
      <selection activeCell="F16" sqref="F16"/>
    </sheetView>
  </sheetViews>
  <sheetFormatPr defaultRowHeight="12.75" x14ac:dyDescent="0.2"/>
  <cols>
    <col min="1" max="1" width="43.5" style="6" customWidth="1"/>
    <col min="2" max="2" width="15.375" style="6" customWidth="1"/>
    <col min="3" max="3" width="15.125" style="6" bestFit="1" customWidth="1"/>
    <col min="4" max="4" width="13.375" style="6" bestFit="1" customWidth="1"/>
    <col min="5" max="5" width="14.375" style="6" customWidth="1"/>
    <col min="6" max="6" width="23.5" style="40" customWidth="1"/>
    <col min="7" max="16384" width="9" style="6"/>
  </cols>
  <sheetData>
    <row r="1" spans="1:6" s="88" customFormat="1" ht="18.75" x14ac:dyDescent="0.3">
      <c r="A1" s="206" t="s">
        <v>363</v>
      </c>
      <c r="B1" s="206"/>
      <c r="F1" s="87"/>
    </row>
    <row r="2" spans="1:6" ht="13.5" thickBot="1" x14ac:dyDescent="0.25">
      <c r="A2" s="3"/>
      <c r="B2" s="3"/>
    </row>
    <row r="3" spans="1:6" s="106" customFormat="1" ht="15.75" thickBot="1" x14ac:dyDescent="0.3">
      <c r="A3" s="390"/>
      <c r="B3" s="551" t="s">
        <v>166</v>
      </c>
      <c r="C3" s="552"/>
      <c r="D3" s="552"/>
      <c r="E3" s="552"/>
      <c r="F3" s="553"/>
    </row>
    <row r="4" spans="1:6" s="106" customFormat="1" ht="15" x14ac:dyDescent="0.25">
      <c r="A4" s="348" t="s">
        <v>185</v>
      </c>
      <c r="B4" s="349" t="s">
        <v>326</v>
      </c>
      <c r="C4" s="349" t="s">
        <v>0</v>
      </c>
      <c r="D4" s="349" t="s">
        <v>72</v>
      </c>
      <c r="E4" s="349" t="s">
        <v>217</v>
      </c>
      <c r="F4" s="391" t="s">
        <v>329</v>
      </c>
    </row>
    <row r="5" spans="1:6" s="106" customFormat="1" ht="13.5" customHeight="1" x14ac:dyDescent="0.25">
      <c r="A5" s="393" t="s">
        <v>170</v>
      </c>
      <c r="B5" s="350">
        <v>57648749</v>
      </c>
      <c r="C5" s="350">
        <v>56644849</v>
      </c>
      <c r="D5" s="350">
        <v>57076672</v>
      </c>
      <c r="E5" s="351">
        <v>57979236</v>
      </c>
      <c r="F5" s="396">
        <f>(Table11[[#This Row],[FY 2015]]-Table11[[#This Row],[FY 2012]])/Table11[[#This Row],[FY 2012]]</f>
        <v>5.7327696738050642E-3</v>
      </c>
    </row>
    <row r="6" spans="1:6" s="106" customFormat="1" ht="13.5" customHeight="1" x14ac:dyDescent="0.25">
      <c r="A6" s="208" t="s">
        <v>171</v>
      </c>
      <c r="B6" s="209">
        <v>119936877.255</v>
      </c>
      <c r="C6" s="209">
        <v>121427753.355</v>
      </c>
      <c r="D6" s="209">
        <v>119387558.485</v>
      </c>
      <c r="E6" s="261">
        <v>119728324.58300009</v>
      </c>
      <c r="F6" s="396">
        <f>(Table11[[#This Row],[FY 2015]]-Table11[[#This Row],[FY 2012]])/Table11[[#This Row],[FY 2012]]</f>
        <v>-1.7388536101077057E-3</v>
      </c>
    </row>
    <row r="7" spans="1:6" s="106" customFormat="1" ht="13.5" customHeight="1" x14ac:dyDescent="0.25">
      <c r="A7" s="208" t="s">
        <v>41</v>
      </c>
      <c r="B7" s="209">
        <v>3852344</v>
      </c>
      <c r="C7" s="209">
        <v>5236040.68</v>
      </c>
      <c r="D7" s="209">
        <v>3375511</v>
      </c>
      <c r="E7" s="261">
        <v>3565682</v>
      </c>
      <c r="F7" s="396">
        <f>(Table11[[#This Row],[FY 2015]]-Table11[[#This Row],[FY 2012]])/Table11[[#This Row],[FY 2012]]</f>
        <v>-7.4412357774902765E-2</v>
      </c>
    </row>
    <row r="8" spans="1:6" s="106" customFormat="1" ht="13.5" customHeight="1" x14ac:dyDescent="0.25">
      <c r="A8" s="208" t="s">
        <v>42</v>
      </c>
      <c r="B8" s="209">
        <v>7230138</v>
      </c>
      <c r="C8" s="209">
        <v>6515337</v>
      </c>
      <c r="D8" s="209">
        <v>6516067</v>
      </c>
      <c r="E8" s="261">
        <v>6516067</v>
      </c>
      <c r="F8" s="396">
        <f>(Table11[[#This Row],[FY 2015]]-Table11[[#This Row],[FY 2012]])/Table11[[#This Row],[FY 2012]]</f>
        <v>-9.8763121810399743E-2</v>
      </c>
    </row>
    <row r="9" spans="1:6" s="106" customFormat="1" ht="13.5" customHeight="1" x14ac:dyDescent="0.25">
      <c r="A9" s="208" t="s">
        <v>169</v>
      </c>
      <c r="B9" s="209">
        <v>21191199</v>
      </c>
      <c r="C9" s="209">
        <v>20791426</v>
      </c>
      <c r="D9" s="209">
        <v>20141290</v>
      </c>
      <c r="E9" s="261">
        <v>19162542</v>
      </c>
      <c r="F9" s="396">
        <f>(Table11[[#This Row],[FY 2015]]-Table11[[#This Row],[FY 2012]])/Table11[[#This Row],[FY 2012]]</f>
        <v>-9.5731109881984494E-2</v>
      </c>
    </row>
    <row r="10" spans="1:6" s="106" customFormat="1" ht="13.5" customHeight="1" x14ac:dyDescent="0.25">
      <c r="A10" s="208" t="s">
        <v>172</v>
      </c>
      <c r="B10" s="209">
        <v>2075752</v>
      </c>
      <c r="C10" s="209">
        <v>2075358</v>
      </c>
      <c r="D10" s="209">
        <v>2055077</v>
      </c>
      <c r="E10" s="261">
        <v>3022061</v>
      </c>
      <c r="F10" s="396">
        <f>(Table11[[#This Row],[FY 2015]]-Table11[[#This Row],[FY 2012]])/Table11[[#This Row],[FY 2012]]</f>
        <v>0.45588731216445894</v>
      </c>
    </row>
    <row r="11" spans="1:6" s="106" customFormat="1" ht="13.5" customHeight="1" x14ac:dyDescent="0.25">
      <c r="A11" s="208" t="s">
        <v>173</v>
      </c>
      <c r="B11" s="209">
        <v>20241213</v>
      </c>
      <c r="C11" s="209">
        <v>20400214</v>
      </c>
      <c r="D11" s="209">
        <v>19768704</v>
      </c>
      <c r="E11" s="261">
        <v>21661915</v>
      </c>
      <c r="F11" s="396">
        <f>(Table11[[#This Row],[FY 2015]]-Table11[[#This Row],[FY 2012]])/Table11[[#This Row],[FY 2012]]</f>
        <v>7.0188580101400055E-2</v>
      </c>
    </row>
    <row r="12" spans="1:6" s="106" customFormat="1" ht="13.5" customHeight="1" x14ac:dyDescent="0.25">
      <c r="A12" s="208" t="s">
        <v>174</v>
      </c>
      <c r="B12" s="209">
        <v>5264404.4000000004</v>
      </c>
      <c r="C12" s="209">
        <v>5597865.4000000004</v>
      </c>
      <c r="D12" s="209">
        <v>5575135.4000000004</v>
      </c>
      <c r="E12" s="261">
        <v>5380761.6799999988</v>
      </c>
      <c r="F12" s="396">
        <f>(Table11[[#This Row],[FY 2015]]-Table11[[#This Row],[FY 2012]])/Table11[[#This Row],[FY 2012]]</f>
        <v>2.2102648497140224E-2</v>
      </c>
    </row>
    <row r="13" spans="1:6" s="106" customFormat="1" ht="13.5" customHeight="1" x14ac:dyDescent="0.25">
      <c r="A13" s="208" t="s">
        <v>175</v>
      </c>
      <c r="B13" s="209">
        <v>9243028.7599999998</v>
      </c>
      <c r="C13" s="209">
        <v>6761705.3700000001</v>
      </c>
      <c r="D13" s="209">
        <v>6677480.3700000001</v>
      </c>
      <c r="E13" s="261">
        <v>6249570.3699999992</v>
      </c>
      <c r="F13" s="396">
        <f>(Table11[[#This Row],[FY 2015]]-Table11[[#This Row],[FY 2012]])/Table11[[#This Row],[FY 2012]]</f>
        <v>-0.32386120044919137</v>
      </c>
    </row>
    <row r="14" spans="1:6" s="106" customFormat="1" ht="13.5" customHeight="1" x14ac:dyDescent="0.25">
      <c r="A14" s="208" t="s">
        <v>177</v>
      </c>
      <c r="B14" s="209">
        <v>1554096</v>
      </c>
      <c r="C14" s="209">
        <v>1434851</v>
      </c>
      <c r="D14" s="209">
        <v>1370808</v>
      </c>
      <c r="E14" s="261">
        <v>1445271</v>
      </c>
      <c r="F14" s="396">
        <f>(Table11[[#This Row],[FY 2015]]-Table11[[#This Row],[FY 2012]])/Table11[[#This Row],[FY 2012]]</f>
        <v>-7.0024631682984839E-2</v>
      </c>
    </row>
    <row r="15" spans="1:6" s="106" customFormat="1" ht="13.5" customHeight="1" x14ac:dyDescent="0.25">
      <c r="A15" s="208" t="s">
        <v>178</v>
      </c>
      <c r="B15" s="209">
        <v>1212477</v>
      </c>
      <c r="C15" s="209">
        <v>1223993</v>
      </c>
      <c r="D15" s="209">
        <v>1233123</v>
      </c>
      <c r="E15" s="261">
        <v>1265241</v>
      </c>
      <c r="F15" s="396">
        <f>(Table11[[#This Row],[FY 2015]]-Table11[[#This Row],[FY 2012]])/Table11[[#This Row],[FY 2012]]</f>
        <v>4.3517526518028794E-2</v>
      </c>
    </row>
    <row r="16" spans="1:6" s="106" customFormat="1" ht="13.5" customHeight="1" x14ac:dyDescent="0.25">
      <c r="A16" s="208" t="s">
        <v>180</v>
      </c>
      <c r="B16" s="209">
        <v>890601</v>
      </c>
      <c r="C16" s="209">
        <v>885769</v>
      </c>
      <c r="D16" s="209">
        <v>867213.929</v>
      </c>
      <c r="E16" s="261">
        <v>857607.24699999997</v>
      </c>
      <c r="F16" s="396">
        <f>(Table11[[#This Row],[FY 2015]]-Table11[[#This Row],[FY 2012]])/Table11[[#This Row],[FY 2012]]</f>
        <v>-3.7046615712311153E-2</v>
      </c>
    </row>
    <row r="17" spans="1:8" s="106" customFormat="1" ht="13.5" customHeight="1" x14ac:dyDescent="0.25">
      <c r="A17" s="208" t="s">
        <v>176</v>
      </c>
      <c r="B17" s="209">
        <v>15340171.984999999</v>
      </c>
      <c r="C17" s="209">
        <v>15374855.34</v>
      </c>
      <c r="D17" s="209">
        <v>14969202.689999999</v>
      </c>
      <c r="E17" s="261">
        <v>14116493.83</v>
      </c>
      <c r="F17" s="396">
        <f>(Table11[[#This Row],[FY 2015]]-Table11[[#This Row],[FY 2012]])/Table11[[#This Row],[FY 2012]]</f>
        <v>-7.9769519937360686E-2</v>
      </c>
    </row>
    <row r="18" spans="1:8" s="106" customFormat="1" ht="13.5" customHeight="1" x14ac:dyDescent="0.25">
      <c r="A18" s="208" t="s">
        <v>182</v>
      </c>
      <c r="B18" s="209">
        <v>3607798</v>
      </c>
      <c r="C18" s="209">
        <v>3212919</v>
      </c>
      <c r="D18" s="209">
        <v>3181569</v>
      </c>
      <c r="E18" s="261">
        <v>3158107</v>
      </c>
      <c r="F18" s="396">
        <f>(Table11[[#This Row],[FY 2015]]-Table11[[#This Row],[FY 2012]])/Table11[[#This Row],[FY 2012]]</f>
        <v>-0.12464417353743197</v>
      </c>
    </row>
    <row r="19" spans="1:8" s="106" customFormat="1" ht="13.5" customHeight="1" x14ac:dyDescent="0.25">
      <c r="A19" s="208" t="s">
        <v>181</v>
      </c>
      <c r="B19" s="209">
        <v>4975213.3</v>
      </c>
      <c r="C19" s="209">
        <v>5158124.3</v>
      </c>
      <c r="D19" s="209">
        <v>5204555.3</v>
      </c>
      <c r="E19" s="261">
        <v>4723837.3</v>
      </c>
      <c r="F19" s="396">
        <f>(Table11[[#This Row],[FY 2015]]-Table11[[#This Row],[FY 2012]])/Table11[[#This Row],[FY 2012]]</f>
        <v>-5.0525672939489855E-2</v>
      </c>
    </row>
    <row r="20" spans="1:8" s="106" customFormat="1" ht="13.5" customHeight="1" x14ac:dyDescent="0.25">
      <c r="A20" s="208" t="s">
        <v>183</v>
      </c>
      <c r="B20" s="209">
        <v>16041124</v>
      </c>
      <c r="C20" s="209">
        <v>16216005</v>
      </c>
      <c r="D20" s="209">
        <v>16638052</v>
      </c>
      <c r="E20" s="261">
        <v>15706790</v>
      </c>
      <c r="F20" s="396">
        <f>(Table11[[#This Row],[FY 2015]]-Table11[[#This Row],[FY 2012]])/Table11[[#This Row],[FY 2012]]</f>
        <v>-2.0842305065405641E-2</v>
      </c>
    </row>
    <row r="21" spans="1:8" s="106" customFormat="1" ht="13.5" customHeight="1" x14ac:dyDescent="0.25">
      <c r="A21" s="208" t="s">
        <v>43</v>
      </c>
      <c r="B21" s="209">
        <v>261334</v>
      </c>
      <c r="C21" s="209">
        <v>269197</v>
      </c>
      <c r="D21" s="209">
        <v>318997</v>
      </c>
      <c r="E21" s="261">
        <v>320514</v>
      </c>
      <c r="F21" s="396">
        <f>(Table11[[#This Row],[FY 2015]]-Table11[[#This Row],[FY 2012]])/Table11[[#This Row],[FY 2012]]</f>
        <v>0.22645350394514299</v>
      </c>
    </row>
    <row r="22" spans="1:8" s="106" customFormat="1" ht="13.5" customHeight="1" x14ac:dyDescent="0.25">
      <c r="A22" s="208" t="s">
        <v>44</v>
      </c>
      <c r="B22" s="209">
        <v>383073177.93000001</v>
      </c>
      <c r="C22" s="209">
        <v>388580391.69</v>
      </c>
      <c r="D22" s="209">
        <v>385034549.14999998</v>
      </c>
      <c r="E22" s="261">
        <v>346910218.86000025</v>
      </c>
      <c r="F22" s="396">
        <f>(Table11[[#This Row],[FY 2015]]-Table11[[#This Row],[FY 2012]])/Table11[[#This Row],[FY 2012]]</f>
        <v>-9.4402221699290856E-2</v>
      </c>
    </row>
    <row r="23" spans="1:8" s="106" customFormat="1" ht="13.5" customHeight="1" x14ac:dyDescent="0.25">
      <c r="A23" s="208" t="s">
        <v>45</v>
      </c>
      <c r="B23" s="209">
        <v>11576162</v>
      </c>
      <c r="C23" s="209">
        <v>10244031</v>
      </c>
      <c r="D23" s="209">
        <v>10451013</v>
      </c>
      <c r="E23" s="261">
        <v>10401441</v>
      </c>
      <c r="F23" s="396">
        <f>(Table11[[#This Row],[FY 2015]]-Table11[[#This Row],[FY 2012]])/Table11[[#This Row],[FY 2012]]</f>
        <v>-0.1014775881678228</v>
      </c>
    </row>
    <row r="24" spans="1:8" s="106" customFormat="1" ht="13.5" customHeight="1" x14ac:dyDescent="0.25">
      <c r="A24" s="208" t="s">
        <v>46</v>
      </c>
      <c r="B24" s="209">
        <v>539703</v>
      </c>
      <c r="C24" s="209">
        <v>544213</v>
      </c>
      <c r="D24" s="209">
        <v>548013</v>
      </c>
      <c r="E24" s="261">
        <v>575851</v>
      </c>
      <c r="F24" s="396">
        <f>(Table11[[#This Row],[FY 2015]]-Table11[[#This Row],[FY 2012]])/Table11[[#This Row],[FY 2012]]</f>
        <v>6.6977578408865618E-2</v>
      </c>
    </row>
    <row r="25" spans="1:8" s="106" customFormat="1" ht="13.5" customHeight="1" x14ac:dyDescent="0.25">
      <c r="A25" s="208" t="s">
        <v>179</v>
      </c>
      <c r="B25" s="209">
        <v>56287435.350000001</v>
      </c>
      <c r="C25" s="209">
        <v>56076355.770000003</v>
      </c>
      <c r="D25" s="209">
        <v>53734423.340000004</v>
      </c>
      <c r="E25" s="261">
        <v>51938775.020000011</v>
      </c>
      <c r="F25" s="396">
        <f>(Table11[[#This Row],[FY 2015]]-Table11[[#This Row],[FY 2012]])/Table11[[#This Row],[FY 2012]]</f>
        <v>-7.7258100372839075E-2</v>
      </c>
    </row>
    <row r="26" spans="1:8" s="106" customFormat="1" ht="13.5" customHeight="1" x14ac:dyDescent="0.25">
      <c r="A26" s="494" t="s">
        <v>47</v>
      </c>
      <c r="B26" s="209">
        <v>32717</v>
      </c>
      <c r="C26" s="394">
        <v>0</v>
      </c>
      <c r="D26" s="394">
        <v>0</v>
      </c>
      <c r="E26" s="394">
        <v>0</v>
      </c>
      <c r="F26" s="396"/>
    </row>
    <row r="27" spans="1:8" s="106" customFormat="1" ht="13.5" customHeight="1" thickBot="1" x14ac:dyDescent="0.3">
      <c r="A27" s="208" t="s">
        <v>184</v>
      </c>
      <c r="B27" s="209">
        <v>3553</v>
      </c>
      <c r="C27" s="209">
        <v>3553</v>
      </c>
      <c r="D27" s="209">
        <v>3552.8440000000001</v>
      </c>
      <c r="E27" s="261">
        <v>3552.8440000000001</v>
      </c>
      <c r="F27" s="396">
        <f>(Table11[[#This Row],[FY 2015]]-Table11[[#This Row],[FY 2012]])/Table11[[#This Row],[FY 2012]]</f>
        <v>-4.3906557838432046E-5</v>
      </c>
    </row>
    <row r="28" spans="1:8" s="106" customFormat="1" ht="13.5" customHeight="1" thickBot="1" x14ac:dyDescent="0.3">
      <c r="A28" s="288" t="s">
        <v>3</v>
      </c>
      <c r="B28" s="353">
        <v>742079268.9799999</v>
      </c>
      <c r="C28" s="353">
        <v>744701071.90499997</v>
      </c>
      <c r="D28" s="354">
        <v>734154832.50800002</v>
      </c>
      <c r="E28" s="354">
        <f>SUM(E5:E27)</f>
        <v>694689859.73400033</v>
      </c>
      <c r="F28" s="510">
        <f>(Table11[[#This Row],[FY 2015]]-Table11[[#This Row],[FY 2012]])/Table11[[#This Row],[FY 2012]]</f>
        <v>-6.3860306070990358E-2</v>
      </c>
      <c r="H28" s="146"/>
    </row>
    <row r="29" spans="1:8" s="106" customFormat="1" ht="15" x14ac:dyDescent="0.25">
      <c r="A29" s="119"/>
      <c r="B29" s="119"/>
      <c r="F29" s="146"/>
    </row>
    <row r="30" spans="1:8" s="106" customFormat="1" ht="15" x14ac:dyDescent="0.25">
      <c r="A30" s="119" t="s">
        <v>299</v>
      </c>
      <c r="B30" s="119"/>
      <c r="F30" s="389"/>
    </row>
    <row r="31" spans="1:8" s="106" customFormat="1" ht="15" x14ac:dyDescent="0.25">
      <c r="A31" s="156" t="s">
        <v>306</v>
      </c>
      <c r="B31" s="156"/>
      <c r="C31" s="153"/>
      <c r="D31" s="154"/>
      <c r="E31" s="155"/>
      <c r="F31" s="153"/>
    </row>
    <row r="32" spans="1:8" s="106" customFormat="1" ht="15" x14ac:dyDescent="0.25">
      <c r="A32" s="106" t="s">
        <v>307</v>
      </c>
      <c r="F32" s="146"/>
    </row>
    <row r="33" spans="4:6" s="2" customFormat="1" ht="14.25" x14ac:dyDescent="0.2">
      <c r="D33" s="495"/>
      <c r="F33" s="496"/>
    </row>
    <row r="34" spans="4:6" s="2" customFormat="1" ht="14.25" x14ac:dyDescent="0.2">
      <c r="F34" s="496"/>
    </row>
    <row r="35" spans="4:6" s="2" customFormat="1" ht="14.25" x14ac:dyDescent="0.2">
      <c r="F35" s="496"/>
    </row>
    <row r="36" spans="4:6" s="2" customFormat="1" ht="14.25" x14ac:dyDescent="0.2">
      <c r="F36" s="496"/>
    </row>
    <row r="37" spans="4:6" s="2" customFormat="1" ht="14.25" x14ac:dyDescent="0.2">
      <c r="F37" s="496"/>
    </row>
    <row r="38" spans="4:6" s="2" customFormat="1" ht="14.25" x14ac:dyDescent="0.2">
      <c r="F38" s="496"/>
    </row>
    <row r="39" spans="4:6" s="2" customFormat="1" ht="14.25" x14ac:dyDescent="0.2">
      <c r="F39" s="496"/>
    </row>
    <row r="40" spans="4:6" s="2" customFormat="1" ht="14.25" x14ac:dyDescent="0.2">
      <c r="F40" s="496"/>
    </row>
    <row r="41" spans="4:6" s="2" customFormat="1" ht="14.25" x14ac:dyDescent="0.2">
      <c r="F41" s="496"/>
    </row>
    <row r="42" spans="4:6" s="2" customFormat="1" ht="14.25" x14ac:dyDescent="0.2">
      <c r="F42" s="496"/>
    </row>
    <row r="43" spans="4:6" s="2" customFormat="1" ht="14.25" x14ac:dyDescent="0.2">
      <c r="F43" s="496"/>
    </row>
    <row r="44" spans="4:6" s="2" customFormat="1" ht="14.25" x14ac:dyDescent="0.2">
      <c r="F44" s="496"/>
    </row>
    <row r="45" spans="4:6" s="2" customFormat="1" ht="14.25" x14ac:dyDescent="0.2">
      <c r="F45" s="496"/>
    </row>
    <row r="46" spans="4:6" s="2" customFormat="1" ht="14.25" x14ac:dyDescent="0.2">
      <c r="F46" s="496"/>
    </row>
    <row r="47" spans="4:6" s="2" customFormat="1" ht="14.25" x14ac:dyDescent="0.2">
      <c r="F47" s="496"/>
    </row>
    <row r="48" spans="4:6" s="2" customFormat="1" ht="14.25" x14ac:dyDescent="0.2">
      <c r="F48" s="496"/>
    </row>
    <row r="49" spans="1:6" s="2" customFormat="1" ht="14.25" x14ac:dyDescent="0.2">
      <c r="F49" s="496"/>
    </row>
    <row r="50" spans="1:6" s="2" customFormat="1" ht="14.25" x14ac:dyDescent="0.2">
      <c r="A50" s="509"/>
      <c r="F50" s="496"/>
    </row>
    <row r="51" spans="1:6" s="2" customFormat="1" ht="14.25" x14ac:dyDescent="0.2">
      <c r="F51" s="496"/>
    </row>
    <row r="52" spans="1:6" s="2" customFormat="1" ht="14.25" x14ac:dyDescent="0.2">
      <c r="F52" s="496"/>
    </row>
    <row r="53" spans="1:6" s="2" customFormat="1" ht="14.25" x14ac:dyDescent="0.2">
      <c r="F53" s="496"/>
    </row>
    <row r="54" spans="1:6" s="2" customFormat="1" ht="14.25" x14ac:dyDescent="0.2">
      <c r="F54" s="496"/>
    </row>
    <row r="55" spans="1:6" s="2" customFormat="1" ht="14.25" x14ac:dyDescent="0.2">
      <c r="F55" s="496"/>
    </row>
    <row r="80" spans="3:3" x14ac:dyDescent="0.2">
      <c r="C80" s="41"/>
    </row>
    <row r="81" spans="3:3" x14ac:dyDescent="0.2">
      <c r="C81" s="41"/>
    </row>
    <row r="83" spans="3:3" x14ac:dyDescent="0.2">
      <c r="C83" s="1"/>
    </row>
  </sheetData>
  <mergeCells count="1">
    <mergeCell ref="B3:F3"/>
  </mergeCells>
  <pageMargins left="0.25" right="0.25" top="0.75" bottom="0.75" header="0.3" footer="0.3"/>
  <pageSetup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9"/>
  <sheetViews>
    <sheetView topLeftCell="A4" workbookViewId="0">
      <selection activeCell="F11" sqref="F11"/>
    </sheetView>
  </sheetViews>
  <sheetFormatPr defaultRowHeight="12.75" x14ac:dyDescent="0.2"/>
  <cols>
    <col min="1" max="1" width="38.375" style="6" bestFit="1" customWidth="1"/>
    <col min="2" max="2" width="14.25" style="6" customWidth="1"/>
    <col min="3" max="3" width="14.25" style="6" bestFit="1" customWidth="1"/>
    <col min="4" max="4" width="13.375" style="6" bestFit="1" customWidth="1"/>
    <col min="5" max="5" width="14.875" style="6" customWidth="1"/>
    <col min="6" max="6" width="23.5" style="6" customWidth="1"/>
    <col min="7" max="16384" width="9" style="6"/>
  </cols>
  <sheetData>
    <row r="1" spans="1:6" s="88" customFormat="1" ht="18.75" x14ac:dyDescent="0.3">
      <c r="A1" s="206" t="s">
        <v>337</v>
      </c>
      <c r="B1" s="206"/>
    </row>
    <row r="2" spans="1:6" ht="13.5" thickBot="1" x14ac:dyDescent="0.25">
      <c r="A2" s="3"/>
      <c r="B2" s="3"/>
    </row>
    <row r="3" spans="1:6" s="106" customFormat="1" ht="15.75" thickBot="1" x14ac:dyDescent="0.3">
      <c r="A3" s="392"/>
      <c r="B3" s="551" t="s">
        <v>167</v>
      </c>
      <c r="C3" s="552"/>
      <c r="D3" s="552"/>
      <c r="E3" s="552"/>
      <c r="F3" s="553"/>
    </row>
    <row r="4" spans="1:6" s="106" customFormat="1" ht="15.75" thickBot="1" x14ac:dyDescent="0.3">
      <c r="A4" s="215" t="s">
        <v>185</v>
      </c>
      <c r="B4" s="207" t="s">
        <v>326</v>
      </c>
      <c r="C4" s="207" t="s">
        <v>0</v>
      </c>
      <c r="D4" s="207" t="s">
        <v>72</v>
      </c>
      <c r="E4" s="207" t="s">
        <v>217</v>
      </c>
      <c r="F4" s="216" t="s">
        <v>329</v>
      </c>
    </row>
    <row r="5" spans="1:6" s="106" customFormat="1" ht="15" x14ac:dyDescent="0.25">
      <c r="A5" s="217" t="s">
        <v>170</v>
      </c>
      <c r="B5" s="209">
        <v>16961087</v>
      </c>
      <c r="C5" s="209">
        <v>16248356</v>
      </c>
      <c r="D5" s="209">
        <v>15984204</v>
      </c>
      <c r="E5" s="125">
        <v>16260554</v>
      </c>
      <c r="F5" s="218">
        <f>(Table12[[#This Row],[FY 2015]]-Table12[[#This Row],[FY 2012]])/Table12[[#This Row],[FY 2012]]</f>
        <v>-4.1302364642077483E-2</v>
      </c>
    </row>
    <row r="6" spans="1:6" s="106" customFormat="1" ht="15" x14ac:dyDescent="0.25">
      <c r="A6" s="213" t="s">
        <v>171</v>
      </c>
      <c r="B6" s="209">
        <v>52548345.719999999</v>
      </c>
      <c r="C6" s="209">
        <v>47373707.049999997</v>
      </c>
      <c r="D6" s="209">
        <v>44320974.479999997</v>
      </c>
      <c r="E6" s="125">
        <v>44859470.50999999</v>
      </c>
      <c r="F6" s="218">
        <f>(Table12[[#This Row],[FY 2015]]-Table12[[#This Row],[FY 2012]])/Table12[[#This Row],[FY 2012]]</f>
        <v>-0.14632002405878988</v>
      </c>
    </row>
    <row r="7" spans="1:6" s="106" customFormat="1" ht="15" x14ac:dyDescent="0.25">
      <c r="A7" s="219" t="s">
        <v>41</v>
      </c>
      <c r="B7" s="209">
        <v>3034200.04</v>
      </c>
      <c r="C7" s="209">
        <v>3164240.58</v>
      </c>
      <c r="D7" s="209">
        <v>3129667</v>
      </c>
      <c r="E7" s="125">
        <v>3194278</v>
      </c>
      <c r="F7" s="218">
        <f>(Table12[[#This Row],[FY 2015]]-Table12[[#This Row],[FY 2012]])/Table12[[#This Row],[FY 2012]]</f>
        <v>5.2757879470596791E-2</v>
      </c>
    </row>
    <row r="8" spans="1:6" s="106" customFormat="1" ht="15" x14ac:dyDescent="0.25">
      <c r="A8" s="219" t="s">
        <v>42</v>
      </c>
      <c r="B8" s="209">
        <v>4950</v>
      </c>
      <c r="C8" s="209">
        <v>1350</v>
      </c>
      <c r="D8" s="209">
        <v>1350</v>
      </c>
      <c r="E8" s="125">
        <v>1350</v>
      </c>
      <c r="F8" s="218">
        <f>(Table12[[#This Row],[FY 2015]]-Table12[[#This Row],[FY 2012]])/Table12[[#This Row],[FY 2012]]</f>
        <v>-0.72727272727272729</v>
      </c>
    </row>
    <row r="9" spans="1:6" s="106" customFormat="1" ht="15" x14ac:dyDescent="0.25">
      <c r="A9" s="220" t="s">
        <v>169</v>
      </c>
      <c r="B9" s="209">
        <v>4807364</v>
      </c>
      <c r="C9" s="209">
        <v>4790154</v>
      </c>
      <c r="D9" s="209">
        <v>4706901</v>
      </c>
      <c r="E9" s="125">
        <v>4078319</v>
      </c>
      <c r="F9" s="218">
        <f>(Table12[[#This Row],[FY 2015]]-Table12[[#This Row],[FY 2012]])/Table12[[#This Row],[FY 2012]]</f>
        <v>-0.1516517159923817</v>
      </c>
    </row>
    <row r="10" spans="1:6" s="106" customFormat="1" ht="15" x14ac:dyDescent="0.25">
      <c r="A10" s="221" t="s">
        <v>172</v>
      </c>
      <c r="B10" s="209">
        <v>637655</v>
      </c>
      <c r="C10" s="209">
        <v>664675</v>
      </c>
      <c r="D10" s="209">
        <v>648079</v>
      </c>
      <c r="E10" s="125">
        <v>614694</v>
      </c>
      <c r="F10" s="218">
        <f>(Table12[[#This Row],[FY 2015]]-Table12[[#This Row],[FY 2012]])/Table12[[#This Row],[FY 2012]]</f>
        <v>-3.6008499894143384E-2</v>
      </c>
    </row>
    <row r="11" spans="1:6" s="106" customFormat="1" ht="15" x14ac:dyDescent="0.25">
      <c r="A11" s="212" t="s">
        <v>173</v>
      </c>
      <c r="B11" s="209">
        <v>11458633</v>
      </c>
      <c r="C11" s="209">
        <v>11475630</v>
      </c>
      <c r="D11" s="209">
        <v>11623171</v>
      </c>
      <c r="E11" s="125">
        <v>11456919</v>
      </c>
      <c r="F11" s="218">
        <f>(Table12[[#This Row],[FY 2015]]-Table12[[#This Row],[FY 2012]])/Table12[[#This Row],[FY 2012]]</f>
        <v>-1.495815425801664E-4</v>
      </c>
    </row>
    <row r="12" spans="1:6" s="106" customFormat="1" ht="15" x14ac:dyDescent="0.25">
      <c r="A12" s="221" t="s">
        <v>174</v>
      </c>
      <c r="B12" s="209">
        <v>847824.62</v>
      </c>
      <c r="C12" s="209">
        <v>902358.42</v>
      </c>
      <c r="D12" s="209">
        <v>897118.42</v>
      </c>
      <c r="E12" s="125">
        <v>892528.77000000014</v>
      </c>
      <c r="F12" s="218">
        <f>(Table12[[#This Row],[FY 2015]]-Table12[[#This Row],[FY 2012]])/Table12[[#This Row],[FY 2012]]</f>
        <v>5.2728063027941016E-2</v>
      </c>
    </row>
    <row r="13" spans="1:6" s="106" customFormat="1" ht="15" x14ac:dyDescent="0.25">
      <c r="A13" s="220" t="s">
        <v>175</v>
      </c>
      <c r="B13" s="209">
        <v>3369644.31</v>
      </c>
      <c r="C13" s="209">
        <v>3181477.25</v>
      </c>
      <c r="D13" s="209">
        <v>2799718</v>
      </c>
      <c r="E13" s="125">
        <v>2770531</v>
      </c>
      <c r="F13" s="218">
        <f>(Table12[[#This Row],[FY 2015]]-Table12[[#This Row],[FY 2012]])/Table12[[#This Row],[FY 2012]]</f>
        <v>-0.17779719604886132</v>
      </c>
    </row>
    <row r="14" spans="1:6" s="106" customFormat="1" ht="15" x14ac:dyDescent="0.25">
      <c r="A14" s="213" t="s">
        <v>177</v>
      </c>
      <c r="B14" s="209">
        <v>4480191</v>
      </c>
      <c r="C14" s="209">
        <v>4286865</v>
      </c>
      <c r="D14" s="209">
        <v>4289335</v>
      </c>
      <c r="E14" s="125">
        <v>4261630</v>
      </c>
      <c r="F14" s="218">
        <f>(Table12[[#This Row],[FY 2015]]-Table12[[#This Row],[FY 2012]])/Table12[[#This Row],[FY 2012]]</f>
        <v>-4.8783857652497403E-2</v>
      </c>
    </row>
    <row r="15" spans="1:6" s="106" customFormat="1" ht="15" x14ac:dyDescent="0.25">
      <c r="A15" s="212" t="s">
        <v>178</v>
      </c>
      <c r="B15" s="209">
        <v>1012584</v>
      </c>
      <c r="C15" s="209">
        <v>1030231</v>
      </c>
      <c r="D15" s="209">
        <v>1067595</v>
      </c>
      <c r="E15" s="125">
        <v>1028505</v>
      </c>
      <c r="F15" s="218">
        <f>(Table12[[#This Row],[FY 2015]]-Table12[[#This Row],[FY 2012]])/Table12[[#This Row],[FY 2012]]</f>
        <v>1.5723140006162453E-2</v>
      </c>
    </row>
    <row r="16" spans="1:6" s="106" customFormat="1" ht="15" x14ac:dyDescent="0.25">
      <c r="A16" s="213" t="s">
        <v>180</v>
      </c>
      <c r="B16" s="209">
        <v>66983</v>
      </c>
      <c r="C16" s="209">
        <v>66983</v>
      </c>
      <c r="D16" s="209">
        <v>66183</v>
      </c>
      <c r="E16" s="125">
        <v>66183</v>
      </c>
      <c r="F16" s="218">
        <f>(Table12[[#This Row],[FY 2015]]-Table12[[#This Row],[FY 2012]])/Table12[[#This Row],[FY 2012]]</f>
        <v>-1.1943328904348864E-2</v>
      </c>
    </row>
    <row r="17" spans="1:6" s="106" customFormat="1" ht="15" x14ac:dyDescent="0.25">
      <c r="A17" s="212" t="s">
        <v>176</v>
      </c>
      <c r="B17" s="209">
        <v>15786712.475</v>
      </c>
      <c r="C17" s="209">
        <v>15266082.34</v>
      </c>
      <c r="D17" s="209">
        <v>15193286.869999999</v>
      </c>
      <c r="E17" s="125">
        <v>13990412.840000002</v>
      </c>
      <c r="F17" s="218">
        <f>(Table12[[#This Row],[FY 2015]]-Table12[[#This Row],[FY 2012]])/Table12[[#This Row],[FY 2012]]</f>
        <v>-0.11378554197681351</v>
      </c>
    </row>
    <row r="18" spans="1:6" s="106" customFormat="1" ht="15" x14ac:dyDescent="0.25">
      <c r="A18" s="213" t="s">
        <v>181</v>
      </c>
      <c r="B18" s="209">
        <v>2533822</v>
      </c>
      <c r="C18" s="209">
        <v>2512529</v>
      </c>
      <c r="D18" s="209">
        <v>2663664</v>
      </c>
      <c r="E18" s="125">
        <v>2576066</v>
      </c>
      <c r="F18" s="218">
        <f>(Table12[[#This Row],[FY 2015]]-Table12[[#This Row],[FY 2012]])/Table12[[#This Row],[FY 2012]]</f>
        <v>1.667204720773598E-2</v>
      </c>
    </row>
    <row r="19" spans="1:6" s="106" customFormat="1" ht="15" x14ac:dyDescent="0.25">
      <c r="A19" s="221" t="s">
        <v>183</v>
      </c>
      <c r="B19" s="209">
        <v>6471061</v>
      </c>
      <c r="C19" s="209">
        <v>6491669</v>
      </c>
      <c r="D19" s="209">
        <v>6409572</v>
      </c>
      <c r="E19" s="125">
        <v>6256158</v>
      </c>
      <c r="F19" s="218">
        <f>(Table12[[#This Row],[FY 2015]]-Table12[[#This Row],[FY 2012]])/Table12[[#This Row],[FY 2012]]</f>
        <v>-3.3209855385384249E-2</v>
      </c>
    </row>
    <row r="20" spans="1:6" s="106" customFormat="1" ht="15" x14ac:dyDescent="0.25">
      <c r="A20" s="219" t="s">
        <v>43</v>
      </c>
      <c r="B20" s="209">
        <v>93368</v>
      </c>
      <c r="C20" s="209">
        <v>87413</v>
      </c>
      <c r="D20" s="209">
        <v>87413</v>
      </c>
      <c r="E20" s="125">
        <v>87413</v>
      </c>
      <c r="F20" s="218">
        <f>(Table12[[#This Row],[FY 2015]]-Table12[[#This Row],[FY 2012]])/Table12[[#This Row],[FY 2012]]</f>
        <v>-6.3779881758204093E-2</v>
      </c>
    </row>
    <row r="21" spans="1:6" s="106" customFormat="1" ht="15" x14ac:dyDescent="0.25">
      <c r="A21" s="222" t="s">
        <v>44</v>
      </c>
      <c r="B21" s="209">
        <v>33282454.52</v>
      </c>
      <c r="C21" s="209">
        <v>31947603.550000001</v>
      </c>
      <c r="D21" s="209">
        <v>32037755.640000001</v>
      </c>
      <c r="E21" s="125">
        <v>32555771.959999986</v>
      </c>
      <c r="F21" s="218">
        <f>(Table12[[#This Row],[FY 2015]]-Table12[[#This Row],[FY 2012]])/Table12[[#This Row],[FY 2012]]</f>
        <v>-2.183380313982965E-2</v>
      </c>
    </row>
    <row r="22" spans="1:6" s="106" customFormat="1" ht="15" x14ac:dyDescent="0.25">
      <c r="A22" s="223" t="s">
        <v>45</v>
      </c>
      <c r="B22" s="209">
        <v>3663786</v>
      </c>
      <c r="C22" s="209">
        <v>4035769</v>
      </c>
      <c r="D22" s="209">
        <v>3813638</v>
      </c>
      <c r="E22" s="125">
        <v>4718606</v>
      </c>
      <c r="F22" s="218">
        <f>(Table12[[#This Row],[FY 2015]]-Table12[[#This Row],[FY 2012]])/Table12[[#This Row],[FY 2012]]</f>
        <v>0.28790436996047258</v>
      </c>
    </row>
    <row r="23" spans="1:6" s="106" customFormat="1" ht="15" x14ac:dyDescent="0.25">
      <c r="A23" s="222" t="s">
        <v>46</v>
      </c>
      <c r="B23" s="209">
        <v>76486</v>
      </c>
      <c r="C23" s="209">
        <v>80282</v>
      </c>
      <c r="D23" s="209">
        <v>82582</v>
      </c>
      <c r="E23" s="125">
        <v>87847</v>
      </c>
      <c r="F23" s="218">
        <f>(Table12[[#This Row],[FY 2015]]-Table12[[#This Row],[FY 2012]])/Table12[[#This Row],[FY 2012]]</f>
        <v>0.14853698716104907</v>
      </c>
    </row>
    <row r="24" spans="1:6" s="106" customFormat="1" ht="15.75" thickBot="1" x14ac:dyDescent="0.3">
      <c r="A24" s="223" t="s">
        <v>179</v>
      </c>
      <c r="B24" s="209">
        <v>6136712</v>
      </c>
      <c r="C24" s="209">
        <v>7039717.5</v>
      </c>
      <c r="D24" s="209">
        <v>5533851.7599999998</v>
      </c>
      <c r="E24" s="125">
        <v>5751595.0999999996</v>
      </c>
      <c r="F24" s="218">
        <f>(Table12[[#This Row],[FY 2015]]-Table12[[#This Row],[FY 2012]])/Table12[[#This Row],[FY 2012]]</f>
        <v>-6.2756228416780899E-2</v>
      </c>
    </row>
    <row r="25" spans="1:6" s="106" customFormat="1" ht="15.75" thickBot="1" x14ac:dyDescent="0.3">
      <c r="A25" s="210" t="s">
        <v>3</v>
      </c>
      <c r="B25" s="211">
        <v>167273863.685</v>
      </c>
      <c r="C25" s="211">
        <v>160647092.69</v>
      </c>
      <c r="D25" s="211">
        <v>155356059.16999999</v>
      </c>
      <c r="E25" s="352">
        <v>155508832.17999998</v>
      </c>
      <c r="F25" s="511">
        <f>(Table12[[#This Row],[FY 2015]]-Table12[[#This Row],[FY 2012]])/Table12[[#This Row],[FY 2012]]</f>
        <v>-7.0333949642935364E-2</v>
      </c>
    </row>
    <row r="26" spans="1:6" s="106" customFormat="1" ht="15" x14ac:dyDescent="0.25">
      <c r="A26" s="137"/>
      <c r="B26" s="137"/>
      <c r="C26" s="137"/>
      <c r="D26" s="137"/>
      <c r="E26" s="137"/>
      <c r="F26" s="137"/>
    </row>
    <row r="27" spans="1:6" s="106" customFormat="1" ht="15" x14ac:dyDescent="0.25">
      <c r="A27" s="119" t="s">
        <v>299</v>
      </c>
      <c r="B27" s="119"/>
    </row>
    <row r="28" spans="1:6" s="106" customFormat="1" ht="15" x14ac:dyDescent="0.25">
      <c r="A28" s="106" t="s">
        <v>308</v>
      </c>
    </row>
    <row r="29" spans="1:6" s="106" customFormat="1" ht="15" x14ac:dyDescent="0.25">
      <c r="A29" s="106" t="s">
        <v>307</v>
      </c>
    </row>
    <row r="30" spans="1:6" s="2" customFormat="1" ht="14.25" x14ac:dyDescent="0.2"/>
    <row r="31" spans="1:6" s="2" customFormat="1" ht="14.25" x14ac:dyDescent="0.2"/>
    <row r="32" spans="1:6" s="2" customFormat="1" ht="14.25" x14ac:dyDescent="0.2"/>
    <row r="33" s="2" customFormat="1" ht="14.25" x14ac:dyDescent="0.2"/>
    <row r="34" s="2" customFormat="1" ht="14.25" x14ac:dyDescent="0.2"/>
    <row r="35" s="2" customFormat="1" ht="14.25" x14ac:dyDescent="0.2"/>
    <row r="36" s="2" customFormat="1" ht="14.25" x14ac:dyDescent="0.2"/>
    <row r="37" s="2" customFormat="1" ht="14.25" x14ac:dyDescent="0.2"/>
    <row r="38" s="2" customFormat="1" ht="14.25" x14ac:dyDescent="0.2"/>
    <row r="39" s="2" customFormat="1" ht="14.25" x14ac:dyDescent="0.2"/>
    <row r="40" s="2" customFormat="1" ht="14.25" x14ac:dyDescent="0.2"/>
    <row r="41" s="2" customFormat="1" ht="14.25" x14ac:dyDescent="0.2"/>
    <row r="42" s="2" customFormat="1" ht="14.25" x14ac:dyDescent="0.2"/>
    <row r="43" s="2" customFormat="1" ht="14.25" x14ac:dyDescent="0.2"/>
    <row r="44" s="2" customFormat="1" ht="14.25" x14ac:dyDescent="0.2"/>
    <row r="45" s="2" customFormat="1" ht="14.25" x14ac:dyDescent="0.2"/>
    <row r="46" s="2" customFormat="1" ht="14.25" x14ac:dyDescent="0.2"/>
    <row r="47" s="2" customFormat="1" ht="14.25" x14ac:dyDescent="0.2"/>
    <row r="48" s="2" customFormat="1" ht="14.25" x14ac:dyDescent="0.2"/>
    <row r="49" s="2" customFormat="1" ht="14.25" x14ac:dyDescent="0.2"/>
    <row r="50" s="2" customFormat="1" ht="14.25" x14ac:dyDescent="0.2"/>
    <row r="51" s="2" customFormat="1" ht="14.25" x14ac:dyDescent="0.2"/>
    <row r="52" s="2" customFormat="1" ht="14.25" x14ac:dyDescent="0.2"/>
    <row r="53" s="2" customFormat="1" ht="14.25" x14ac:dyDescent="0.2"/>
    <row r="54" s="2" customFormat="1" ht="14.25" x14ac:dyDescent="0.2"/>
    <row r="55" s="2" customFormat="1" ht="14.25" x14ac:dyDescent="0.2"/>
    <row r="56" s="2" customFormat="1" ht="14.25" x14ac:dyDescent="0.2"/>
    <row r="57" s="2" customFormat="1" ht="14.25" x14ac:dyDescent="0.2"/>
    <row r="58" s="2" customFormat="1" ht="14.25" x14ac:dyDescent="0.2"/>
    <row r="59" s="2" customFormat="1" ht="14.25" x14ac:dyDescent="0.2"/>
    <row r="60" s="2" customFormat="1" ht="14.25" x14ac:dyDescent="0.2"/>
    <row r="61" s="2" customFormat="1" ht="14.25" x14ac:dyDescent="0.2"/>
    <row r="62" s="2" customFormat="1" ht="14.25" x14ac:dyDescent="0.2"/>
    <row r="63" s="2" customFormat="1" ht="14.25" x14ac:dyDescent="0.2"/>
    <row r="64" s="2" customFormat="1" ht="14.25" x14ac:dyDescent="0.2"/>
    <row r="65" s="2" customFormat="1" ht="14.25" x14ac:dyDescent="0.2"/>
    <row r="66" s="2" customFormat="1" ht="14.25" x14ac:dyDescent="0.2"/>
    <row r="67" s="2" customFormat="1" ht="14.25" x14ac:dyDescent="0.2"/>
    <row r="68" s="2" customFormat="1" ht="14.25" x14ac:dyDescent="0.2"/>
    <row r="69" s="2" customFormat="1" ht="14.25" x14ac:dyDescent="0.2"/>
    <row r="70" s="2" customFormat="1" ht="14.25" x14ac:dyDescent="0.2"/>
    <row r="71" s="2" customFormat="1" ht="14.25" x14ac:dyDescent="0.2"/>
    <row r="72" s="2" customFormat="1" ht="14.25" x14ac:dyDescent="0.2"/>
    <row r="73" s="2" customFormat="1" ht="14.25" x14ac:dyDescent="0.2"/>
    <row r="74" s="2" customFormat="1" ht="14.25" x14ac:dyDescent="0.2"/>
    <row r="75" s="2" customFormat="1" ht="14.25" x14ac:dyDescent="0.2"/>
    <row r="76" s="2" customFormat="1" ht="14.25" x14ac:dyDescent="0.2"/>
    <row r="77" s="2" customFormat="1" ht="14.25" x14ac:dyDescent="0.2"/>
    <row r="78" s="2" customFormat="1" ht="14.25" x14ac:dyDescent="0.2"/>
    <row r="79" s="2" customFormat="1" ht="14.25" x14ac:dyDescent="0.2"/>
    <row r="80" s="2" customFormat="1" ht="14.25" x14ac:dyDescent="0.2"/>
    <row r="81" s="2" customFormat="1" ht="14.25" x14ac:dyDescent="0.2"/>
    <row r="82" s="2" customFormat="1" ht="14.25" x14ac:dyDescent="0.2"/>
    <row r="83" s="2" customFormat="1" ht="14.25" x14ac:dyDescent="0.2"/>
    <row r="84" s="2" customFormat="1" ht="14.25" x14ac:dyDescent="0.2"/>
    <row r="85" s="2" customFormat="1" ht="14.25" x14ac:dyDescent="0.2"/>
    <row r="86" s="2" customFormat="1" ht="14.25" x14ac:dyDescent="0.2"/>
    <row r="87" s="2" customFormat="1" ht="14.25" x14ac:dyDescent="0.2"/>
    <row r="88" s="2" customFormat="1" ht="14.25" x14ac:dyDescent="0.2"/>
    <row r="89" s="2" customFormat="1" ht="14.25" x14ac:dyDescent="0.2"/>
    <row r="90" s="2" customFormat="1" ht="14.25" x14ac:dyDescent="0.2"/>
    <row r="91" s="2" customFormat="1" ht="14.25" x14ac:dyDescent="0.2"/>
    <row r="92" s="2" customFormat="1" ht="14.25" x14ac:dyDescent="0.2"/>
    <row r="93" s="2" customFormat="1" ht="14.25" x14ac:dyDescent="0.2"/>
    <row r="94" s="2" customFormat="1" ht="14.25" x14ac:dyDescent="0.2"/>
    <row r="95" s="2" customFormat="1" ht="14.25" x14ac:dyDescent="0.2"/>
    <row r="96" s="2" customFormat="1" ht="14.25" x14ac:dyDescent="0.2"/>
    <row r="97" s="2" customFormat="1" ht="14.25" x14ac:dyDescent="0.2"/>
    <row r="98" s="2" customFormat="1" ht="14.25" x14ac:dyDescent="0.2"/>
    <row r="99" s="2" customFormat="1" ht="14.25" x14ac:dyDescent="0.2"/>
    <row r="100" s="2" customFormat="1" ht="14.25" x14ac:dyDescent="0.2"/>
    <row r="101" s="2" customFormat="1" ht="14.25" x14ac:dyDescent="0.2"/>
    <row r="102" s="2" customFormat="1" ht="14.25" x14ac:dyDescent="0.2"/>
    <row r="103" s="2" customFormat="1" ht="14.25" x14ac:dyDescent="0.2"/>
    <row r="104" s="2" customFormat="1" ht="14.25" x14ac:dyDescent="0.2"/>
    <row r="105" s="2" customFormat="1" ht="14.25" x14ac:dyDescent="0.2"/>
    <row r="106" s="2" customFormat="1" ht="14.25" x14ac:dyDescent="0.2"/>
    <row r="107" s="2" customFormat="1" ht="14.25" x14ac:dyDescent="0.2"/>
    <row r="108" s="2" customFormat="1" ht="14.25" x14ac:dyDescent="0.2"/>
    <row r="109" s="2" customFormat="1" ht="14.25" x14ac:dyDescent="0.2"/>
    <row r="110" s="2" customFormat="1" ht="14.25" x14ac:dyDescent="0.2"/>
    <row r="111" s="2" customFormat="1" ht="14.25" x14ac:dyDescent="0.2"/>
    <row r="112" s="2" customFormat="1" ht="14.25" x14ac:dyDescent="0.2"/>
    <row r="113" s="2" customFormat="1" ht="14.25" x14ac:dyDescent="0.2"/>
    <row r="114" s="2" customFormat="1" ht="14.25" x14ac:dyDescent="0.2"/>
    <row r="115" s="2" customFormat="1" ht="14.25" x14ac:dyDescent="0.2"/>
    <row r="116" s="2" customFormat="1" ht="14.25" x14ac:dyDescent="0.2"/>
    <row r="117" s="2" customFormat="1" ht="14.25" x14ac:dyDescent="0.2"/>
    <row r="118" s="2" customFormat="1" ht="14.25" x14ac:dyDescent="0.2"/>
    <row r="119" s="2" customFormat="1" ht="14.25" x14ac:dyDescent="0.2"/>
    <row r="120" s="2" customFormat="1" ht="14.25" x14ac:dyDescent="0.2"/>
    <row r="121" s="2" customFormat="1" ht="14.25" x14ac:dyDescent="0.2"/>
    <row r="122" s="2" customFormat="1" ht="14.25" x14ac:dyDescent="0.2"/>
    <row r="123" s="2" customFormat="1" ht="14.25" x14ac:dyDescent="0.2"/>
    <row r="124" s="2" customFormat="1" ht="14.25" x14ac:dyDescent="0.2"/>
    <row r="125" s="2" customFormat="1" ht="14.25" x14ac:dyDescent="0.2"/>
    <row r="126" s="2" customFormat="1" ht="14.25" x14ac:dyDescent="0.2"/>
    <row r="127" s="2" customFormat="1" ht="14.25" x14ac:dyDescent="0.2"/>
    <row r="128" s="2" customFormat="1" ht="14.25" x14ac:dyDescent="0.2"/>
    <row r="129" s="2" customFormat="1" ht="14.25" x14ac:dyDescent="0.2"/>
  </sheetData>
  <mergeCells count="1">
    <mergeCell ref="B3:F3"/>
  </mergeCells>
  <pageMargins left="0.25" right="0.25" top="0.75" bottom="0.75" header="0.3" footer="0.3"/>
  <pageSetup orientation="landscape"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0"/>
  <sheetViews>
    <sheetView topLeftCell="A21" workbookViewId="0">
      <selection activeCell="A3" sqref="A3:XFD57"/>
    </sheetView>
  </sheetViews>
  <sheetFormatPr defaultRowHeight="12.75" x14ac:dyDescent="0.2"/>
  <cols>
    <col min="1" max="1" width="41.375" style="6" customWidth="1"/>
    <col min="2" max="2" width="13.5" style="6" customWidth="1"/>
    <col min="3" max="3" width="12.375" style="6" bestFit="1" customWidth="1"/>
    <col min="4" max="4" width="16.25" style="6" customWidth="1"/>
    <col min="5" max="5" width="15.375" style="43" customWidth="1"/>
    <col min="6" max="6" width="12.75" style="9" customWidth="1"/>
    <col min="7" max="7" width="11.5" style="9" customWidth="1"/>
    <col min="8" max="8" width="14.875" style="33" customWidth="1"/>
    <col min="9" max="9" width="15.625" style="43" customWidth="1"/>
    <col min="10" max="16384" width="9" style="6"/>
  </cols>
  <sheetData>
    <row r="1" spans="1:9" s="88" customFormat="1" ht="18.75" x14ac:dyDescent="0.3">
      <c r="A1" s="224" t="s">
        <v>218</v>
      </c>
      <c r="E1" s="225"/>
      <c r="F1" s="226"/>
      <c r="G1" s="226"/>
      <c r="H1" s="103"/>
      <c r="I1" s="225"/>
    </row>
    <row r="2" spans="1:9" s="106" customFormat="1" ht="15" x14ac:dyDescent="0.25">
      <c r="A2" s="227"/>
      <c r="B2" s="228"/>
      <c r="C2" s="228"/>
      <c r="D2" s="229"/>
      <c r="E2" s="230"/>
      <c r="F2" s="231"/>
      <c r="G2" s="231"/>
      <c r="H2" s="232"/>
      <c r="I2" s="230"/>
    </row>
    <row r="3" spans="1:9" s="106" customFormat="1" ht="45.75" thickBot="1" x14ac:dyDescent="0.3">
      <c r="A3" s="233" t="s">
        <v>185</v>
      </c>
      <c r="B3" s="234" t="s">
        <v>333</v>
      </c>
      <c r="C3" s="234" t="s">
        <v>49</v>
      </c>
      <c r="D3" s="235" t="s">
        <v>50</v>
      </c>
      <c r="E3" s="236" t="s">
        <v>55</v>
      </c>
      <c r="F3" s="237" t="s">
        <v>334</v>
      </c>
      <c r="G3" s="237" t="s">
        <v>17</v>
      </c>
      <c r="H3" s="235" t="s">
        <v>51</v>
      </c>
      <c r="I3" s="238" t="s">
        <v>165</v>
      </c>
    </row>
    <row r="4" spans="1:9" s="137" customFormat="1" ht="15" x14ac:dyDescent="0.25">
      <c r="A4" s="222" t="s">
        <v>186</v>
      </c>
      <c r="B4" s="397">
        <v>32568</v>
      </c>
      <c r="C4" s="398">
        <v>457720004</v>
      </c>
      <c r="D4" s="399">
        <v>1384424411.1330059</v>
      </c>
      <c r="E4" s="400">
        <f t="shared" ref="E4" si="0">D4/C4</f>
        <v>3.024609803011812</v>
      </c>
      <c r="F4" s="401">
        <v>221</v>
      </c>
      <c r="G4" s="125">
        <v>4891862</v>
      </c>
      <c r="H4" s="123">
        <v>1280904.1509999998</v>
      </c>
      <c r="I4" s="239">
        <f t="shared" ref="I4:I25" si="1">H4/G4</f>
        <v>0.2618438850073857</v>
      </c>
    </row>
    <row r="5" spans="1:9" s="137" customFormat="1" ht="15" x14ac:dyDescent="0.25">
      <c r="A5" s="222" t="s">
        <v>187</v>
      </c>
      <c r="B5" s="402">
        <v>71219</v>
      </c>
      <c r="C5" s="261">
        <v>714195058.10899961</v>
      </c>
      <c r="D5" s="403">
        <v>2150160770.0880671</v>
      </c>
      <c r="E5" s="404">
        <f t="shared" ref="E5:E24" si="2">D5/C5</f>
        <v>3.0106071803144738</v>
      </c>
      <c r="F5" s="405">
        <v>4159</v>
      </c>
      <c r="G5" s="125">
        <v>16571810.819999997</v>
      </c>
      <c r="H5" s="123">
        <v>31560033.999000069</v>
      </c>
      <c r="I5" s="239">
        <f>H5/G5</f>
        <v>1.9044408810720466</v>
      </c>
    </row>
    <row r="6" spans="1:9" s="137" customFormat="1" ht="15" x14ac:dyDescent="0.25">
      <c r="A6" s="222" t="s">
        <v>52</v>
      </c>
      <c r="B6" s="402">
        <v>1009</v>
      </c>
      <c r="C6" s="261">
        <v>11219070</v>
      </c>
      <c r="D6" s="403">
        <v>36979378.859999985</v>
      </c>
      <c r="E6" s="404">
        <f t="shared" si="2"/>
        <v>3.2961180258256686</v>
      </c>
      <c r="F6" s="405">
        <v>150</v>
      </c>
      <c r="G6" s="125">
        <v>383907.07</v>
      </c>
      <c r="H6" s="123">
        <v>6590955</v>
      </c>
      <c r="I6" s="239">
        <f>H6/G6</f>
        <v>17.168100082137066</v>
      </c>
    </row>
    <row r="7" spans="1:9" s="137" customFormat="1" ht="15" x14ac:dyDescent="0.25">
      <c r="A7" s="222" t="s">
        <v>53</v>
      </c>
      <c r="B7" s="402">
        <v>109</v>
      </c>
      <c r="C7" s="261">
        <v>7521037.04</v>
      </c>
      <c r="D7" s="403">
        <v>54465441.420999952</v>
      </c>
      <c r="E7" s="404">
        <f t="shared" si="2"/>
        <v>7.241746202196599</v>
      </c>
      <c r="F7" s="395">
        <v>0</v>
      </c>
      <c r="G7" s="122">
        <v>0</v>
      </c>
      <c r="H7" s="122">
        <v>0</v>
      </c>
      <c r="I7" s="122">
        <v>0</v>
      </c>
    </row>
    <row r="8" spans="1:9" s="137" customFormat="1" ht="15" x14ac:dyDescent="0.25">
      <c r="A8" s="222" t="s">
        <v>169</v>
      </c>
      <c r="B8" s="402">
        <v>20848</v>
      </c>
      <c r="C8" s="261">
        <v>41307363</v>
      </c>
      <c r="D8" s="403">
        <v>338456261.89000046</v>
      </c>
      <c r="E8" s="404">
        <f t="shared" si="2"/>
        <v>8.1936061106103644</v>
      </c>
      <c r="F8" s="405">
        <v>3162</v>
      </c>
      <c r="G8" s="125">
        <v>15192843</v>
      </c>
      <c r="H8" s="123">
        <v>241411209.03000003</v>
      </c>
      <c r="I8" s="239">
        <f t="shared" ref="I8:I19" si="3">H8/G8</f>
        <v>15.889798178655571</v>
      </c>
    </row>
    <row r="9" spans="1:9" s="137" customFormat="1" ht="15" x14ac:dyDescent="0.25">
      <c r="A9" s="222" t="s">
        <v>172</v>
      </c>
      <c r="B9" s="402">
        <v>519</v>
      </c>
      <c r="C9" s="261">
        <v>7887261</v>
      </c>
      <c r="D9" s="403">
        <v>58831789</v>
      </c>
      <c r="E9" s="404">
        <f t="shared" si="2"/>
        <v>7.4590899172729292</v>
      </c>
      <c r="F9" s="405">
        <v>101</v>
      </c>
      <c r="G9" s="125">
        <v>1038966</v>
      </c>
      <c r="H9" s="123">
        <v>32598693.949999999</v>
      </c>
      <c r="I9" s="239">
        <f t="shared" si="3"/>
        <v>31.376093106030417</v>
      </c>
    </row>
    <row r="10" spans="1:9" s="137" customFormat="1" ht="15" x14ac:dyDescent="0.25">
      <c r="A10" s="222" t="s">
        <v>173</v>
      </c>
      <c r="B10" s="402">
        <v>10630</v>
      </c>
      <c r="C10" s="261">
        <v>114859621</v>
      </c>
      <c r="D10" s="403">
        <v>1746488210</v>
      </c>
      <c r="E10" s="404">
        <f t="shared" si="2"/>
        <v>15.205415051822259</v>
      </c>
      <c r="F10" s="405">
        <v>52</v>
      </c>
      <c r="G10" s="125">
        <v>570246</v>
      </c>
      <c r="H10" s="123">
        <v>9227499</v>
      </c>
      <c r="I10" s="239">
        <f t="shared" si="3"/>
        <v>16.181611094159361</v>
      </c>
    </row>
    <row r="11" spans="1:9" s="137" customFormat="1" ht="15" x14ac:dyDescent="0.25">
      <c r="A11" s="222" t="s">
        <v>174</v>
      </c>
      <c r="B11" s="402">
        <v>2691</v>
      </c>
      <c r="C11" s="261">
        <v>32791167.150000006</v>
      </c>
      <c r="D11" s="403">
        <v>385132716.69999963</v>
      </c>
      <c r="E11" s="404">
        <f t="shared" si="2"/>
        <v>11.745013983132941</v>
      </c>
      <c r="F11" s="405">
        <v>79</v>
      </c>
      <c r="G11" s="125">
        <v>2318562.7000000002</v>
      </c>
      <c r="H11" s="123">
        <v>90434148.709999979</v>
      </c>
      <c r="I11" s="239">
        <f t="shared" si="3"/>
        <v>39.004400747928869</v>
      </c>
    </row>
    <row r="12" spans="1:9" s="137" customFormat="1" ht="15" x14ac:dyDescent="0.25">
      <c r="A12" s="222" t="s">
        <v>175</v>
      </c>
      <c r="B12" s="402">
        <v>8680</v>
      </c>
      <c r="C12" s="261">
        <v>43838334.420000009</v>
      </c>
      <c r="D12" s="403">
        <v>422988335.33999717</v>
      </c>
      <c r="E12" s="404">
        <f t="shared" si="2"/>
        <v>9.6488231347361726</v>
      </c>
      <c r="F12" s="405">
        <v>1130</v>
      </c>
      <c r="G12" s="125">
        <v>9414069.8899999969</v>
      </c>
      <c r="H12" s="123">
        <v>123383278.78999998</v>
      </c>
      <c r="I12" s="239">
        <f t="shared" si="3"/>
        <v>13.106263309247645</v>
      </c>
    </row>
    <row r="13" spans="1:9" s="137" customFormat="1" ht="15" x14ac:dyDescent="0.25">
      <c r="A13" s="222" t="s">
        <v>188</v>
      </c>
      <c r="B13" s="402">
        <v>43197</v>
      </c>
      <c r="C13" s="261">
        <v>102149978.35999979</v>
      </c>
      <c r="D13" s="403">
        <v>333610842.58500189</v>
      </c>
      <c r="E13" s="404">
        <f t="shared" si="2"/>
        <v>3.265892445021195</v>
      </c>
      <c r="F13" s="405">
        <v>294</v>
      </c>
      <c r="G13" s="125">
        <v>3204679</v>
      </c>
      <c r="H13" s="123">
        <v>53604016.427999996</v>
      </c>
      <c r="I13" s="239">
        <f t="shared" si="3"/>
        <v>16.726797419647959</v>
      </c>
    </row>
    <row r="14" spans="1:9" s="137" customFormat="1" ht="12.75" customHeight="1" x14ac:dyDescent="0.25">
      <c r="A14" s="222" t="s">
        <v>177</v>
      </c>
      <c r="B14" s="402">
        <v>3854</v>
      </c>
      <c r="C14" s="261">
        <v>69979098</v>
      </c>
      <c r="D14" s="403">
        <v>625172176.37399912</v>
      </c>
      <c r="E14" s="404">
        <f t="shared" si="2"/>
        <v>8.9336986934870062</v>
      </c>
      <c r="F14" s="405">
        <v>27</v>
      </c>
      <c r="G14" s="125">
        <v>750169</v>
      </c>
      <c r="H14" s="123">
        <v>10234168.32</v>
      </c>
      <c r="I14" s="239">
        <f t="shared" si="3"/>
        <v>13.642483653683371</v>
      </c>
    </row>
    <row r="15" spans="1:9" s="137" customFormat="1" ht="15" x14ac:dyDescent="0.25">
      <c r="A15" s="222" t="s">
        <v>178</v>
      </c>
      <c r="B15" s="402">
        <v>2126</v>
      </c>
      <c r="C15" s="261">
        <v>22532606</v>
      </c>
      <c r="D15" s="403">
        <v>107698531.77999954</v>
      </c>
      <c r="E15" s="404">
        <f t="shared" si="2"/>
        <v>4.7796749199803852</v>
      </c>
      <c r="F15" s="405">
        <v>265</v>
      </c>
      <c r="G15" s="125">
        <v>3072960</v>
      </c>
      <c r="H15" s="123">
        <v>31203438.554999992</v>
      </c>
      <c r="I15" s="239">
        <f t="shared" si="3"/>
        <v>10.154196134996873</v>
      </c>
    </row>
    <row r="16" spans="1:9" s="137" customFormat="1" ht="15" x14ac:dyDescent="0.25">
      <c r="A16" s="222" t="s">
        <v>180</v>
      </c>
      <c r="B16" s="402">
        <v>138</v>
      </c>
      <c r="C16" s="261">
        <v>1319983.5100000002</v>
      </c>
      <c r="D16" s="403">
        <v>17648859.499999996</v>
      </c>
      <c r="E16" s="404">
        <f t="shared" si="2"/>
        <v>13.370515136208022</v>
      </c>
      <c r="F16" s="405">
        <v>2</v>
      </c>
      <c r="G16" s="125">
        <v>116904.03200000001</v>
      </c>
      <c r="H16" s="123">
        <v>2915700</v>
      </c>
      <c r="I16" s="239">
        <f t="shared" si="3"/>
        <v>24.940970385007763</v>
      </c>
    </row>
    <row r="17" spans="1:9" s="137" customFormat="1" ht="15" x14ac:dyDescent="0.25">
      <c r="A17" s="222" t="s">
        <v>182</v>
      </c>
      <c r="B17" s="402">
        <v>11</v>
      </c>
      <c r="C17" s="261">
        <v>4124080</v>
      </c>
      <c r="D17" s="403">
        <v>84308174.049999997</v>
      </c>
      <c r="E17" s="404">
        <f t="shared" si="2"/>
        <v>20.442904611452736</v>
      </c>
      <c r="F17" s="405">
        <v>90</v>
      </c>
      <c r="G17" s="125">
        <v>2210529</v>
      </c>
      <c r="H17" s="123">
        <v>87172967.930000007</v>
      </c>
      <c r="I17" s="239">
        <f t="shared" si="3"/>
        <v>39.435342368274746</v>
      </c>
    </row>
    <row r="18" spans="1:9" s="137" customFormat="1" ht="15" x14ac:dyDescent="0.25">
      <c r="A18" s="222" t="s">
        <v>181</v>
      </c>
      <c r="B18" s="402">
        <v>9814</v>
      </c>
      <c r="C18" s="261">
        <v>19347146.250000004</v>
      </c>
      <c r="D18" s="403">
        <v>209518877.23999876</v>
      </c>
      <c r="E18" s="404">
        <f t="shared" si="2"/>
        <v>10.829446086396267</v>
      </c>
      <c r="F18" s="405">
        <v>1025</v>
      </c>
      <c r="G18" s="125">
        <v>6289275</v>
      </c>
      <c r="H18" s="123">
        <v>117037175.77000007</v>
      </c>
      <c r="I18" s="239">
        <f t="shared" si="3"/>
        <v>18.609009109953067</v>
      </c>
    </row>
    <row r="19" spans="1:9" s="137" customFormat="1" ht="15" x14ac:dyDescent="0.25">
      <c r="A19" s="222" t="s">
        <v>183</v>
      </c>
      <c r="B19" s="402">
        <v>6247</v>
      </c>
      <c r="C19" s="261">
        <v>153939368</v>
      </c>
      <c r="D19" s="403">
        <v>822691251.64000046</v>
      </c>
      <c r="E19" s="404">
        <f t="shared" si="2"/>
        <v>5.3442550942524365</v>
      </c>
      <c r="F19" s="405">
        <v>1598</v>
      </c>
      <c r="G19" s="125">
        <v>17090203</v>
      </c>
      <c r="H19" s="123">
        <v>406901372.6899994</v>
      </c>
      <c r="I19" s="239">
        <f t="shared" si="3"/>
        <v>23.809042683109112</v>
      </c>
    </row>
    <row r="20" spans="1:9" s="137" customFormat="1" ht="15" x14ac:dyDescent="0.25">
      <c r="A20" s="222" t="s">
        <v>43</v>
      </c>
      <c r="B20" s="402">
        <v>168</v>
      </c>
      <c r="C20" s="261">
        <v>3344265</v>
      </c>
      <c r="D20" s="403">
        <v>28466239.169999991</v>
      </c>
      <c r="E20" s="404">
        <f t="shared" si="2"/>
        <v>8.5119567887114176</v>
      </c>
      <c r="F20" s="395">
        <v>0</v>
      </c>
      <c r="G20" s="122">
        <v>0</v>
      </c>
      <c r="H20" s="122">
        <v>0</v>
      </c>
      <c r="I20" s="122">
        <v>0</v>
      </c>
    </row>
    <row r="21" spans="1:9" s="137" customFormat="1" ht="15" x14ac:dyDescent="0.25">
      <c r="A21" s="222" t="s">
        <v>44</v>
      </c>
      <c r="B21" s="402">
        <v>1595</v>
      </c>
      <c r="C21" s="261">
        <v>230908081.40000039</v>
      </c>
      <c r="D21" s="403">
        <v>1194455022.1870003</v>
      </c>
      <c r="E21" s="404">
        <f t="shared" si="2"/>
        <v>5.1728593254293882</v>
      </c>
      <c r="F21" s="405">
        <v>6930</v>
      </c>
      <c r="G21" s="125">
        <v>194438296.3600001</v>
      </c>
      <c r="H21" s="123">
        <v>5834151945</v>
      </c>
      <c r="I21" s="239">
        <f>H21/G21</f>
        <v>30.005158727569491</v>
      </c>
    </row>
    <row r="22" spans="1:9" s="137" customFormat="1" ht="15" x14ac:dyDescent="0.25">
      <c r="A22" s="222" t="s">
        <v>45</v>
      </c>
      <c r="B22" s="402">
        <v>2636</v>
      </c>
      <c r="C22" s="261">
        <v>45461013</v>
      </c>
      <c r="D22" s="403">
        <v>339831372</v>
      </c>
      <c r="E22" s="404">
        <f t="shared" si="2"/>
        <v>7.475226563913127</v>
      </c>
      <c r="F22" s="405">
        <v>17</v>
      </c>
      <c r="G22" s="125">
        <v>1043251</v>
      </c>
      <c r="H22" s="123">
        <v>8133987</v>
      </c>
      <c r="I22" s="239">
        <f>H22/G22</f>
        <v>7.7967689463034304</v>
      </c>
    </row>
    <row r="23" spans="1:9" s="137" customFormat="1" ht="15" x14ac:dyDescent="0.25">
      <c r="A23" s="222" t="s">
        <v>46</v>
      </c>
      <c r="B23" s="402">
        <v>245</v>
      </c>
      <c r="C23" s="261">
        <v>1218877.3</v>
      </c>
      <c r="D23" s="403">
        <v>8065735.6200000001</v>
      </c>
      <c r="E23" s="404">
        <f t="shared" si="2"/>
        <v>6.6173482925639844</v>
      </c>
      <c r="F23" s="405">
        <v>15</v>
      </c>
      <c r="G23" s="125">
        <v>229688</v>
      </c>
      <c r="H23" s="123">
        <v>4063663.5900000003</v>
      </c>
      <c r="I23" s="239">
        <f>H23/G23</f>
        <v>17.692102286580059</v>
      </c>
    </row>
    <row r="24" spans="1:9" s="137" customFormat="1" ht="15" x14ac:dyDescent="0.25">
      <c r="A24" s="222" t="s">
        <v>189</v>
      </c>
      <c r="B24" s="402">
        <v>35177</v>
      </c>
      <c r="C24" s="261">
        <v>435327192.36000013</v>
      </c>
      <c r="D24" s="403">
        <v>1295247338.4039974</v>
      </c>
      <c r="E24" s="404">
        <f t="shared" si="2"/>
        <v>2.9753421360659544</v>
      </c>
      <c r="F24" s="405">
        <v>326</v>
      </c>
      <c r="G24" s="125">
        <v>4293589</v>
      </c>
      <c r="H24" s="123">
        <v>11384904.888999997</v>
      </c>
      <c r="I24" s="239">
        <f>H24/G24</f>
        <v>2.6516056588089816</v>
      </c>
    </row>
    <row r="25" spans="1:9" s="137" customFormat="1" ht="15.75" thickBot="1" x14ac:dyDescent="0.3">
      <c r="A25" s="240" t="s">
        <v>184</v>
      </c>
      <c r="B25" s="193">
        <v>0</v>
      </c>
      <c r="C25" s="394">
        <v>0</v>
      </c>
      <c r="D25" s="394">
        <v>0</v>
      </c>
      <c r="E25" s="394">
        <v>0</v>
      </c>
      <c r="F25" s="405">
        <v>1</v>
      </c>
      <c r="G25" s="125">
        <v>3552.8440000000001</v>
      </c>
      <c r="H25" s="126">
        <v>152092</v>
      </c>
      <c r="I25" s="239">
        <f t="shared" si="1"/>
        <v>42.808521848975076</v>
      </c>
    </row>
    <row r="26" spans="1:9" s="137" customFormat="1" ht="15.75" thickBot="1" x14ac:dyDescent="0.3">
      <c r="A26" s="241" t="s">
        <v>3</v>
      </c>
      <c r="B26" s="406">
        <f>SUM(B4:B25)</f>
        <v>253481</v>
      </c>
      <c r="C26" s="407">
        <f>SUM(C4:C25)</f>
        <v>2520990604.8990002</v>
      </c>
      <c r="D26" s="408">
        <f>SUM(D4:D25)</f>
        <v>11644641734.982069</v>
      </c>
      <c r="E26" s="407"/>
      <c r="F26" s="409">
        <f>SUM(F4:F25)</f>
        <v>19644</v>
      </c>
      <c r="G26" s="242">
        <f>SUM(G4:G25)</f>
        <v>283125363.71600008</v>
      </c>
      <c r="H26" s="243">
        <f>SUM(H4:H25)</f>
        <v>7103442154.802</v>
      </c>
      <c r="I26" s="244"/>
    </row>
    <row r="27" spans="1:9" s="106" customFormat="1" ht="15" x14ac:dyDescent="0.25">
      <c r="E27" s="245"/>
      <c r="F27" s="246"/>
      <c r="G27" s="246"/>
      <c r="H27" s="175"/>
      <c r="I27" s="245"/>
    </row>
    <row r="28" spans="1:9" s="106" customFormat="1" ht="15" x14ac:dyDescent="0.25">
      <c r="A28" s="119" t="s">
        <v>299</v>
      </c>
      <c r="E28" s="245"/>
      <c r="F28" s="246"/>
      <c r="G28" s="246"/>
      <c r="H28" s="175"/>
      <c r="I28" s="245"/>
    </row>
    <row r="29" spans="1:9" s="106" customFormat="1" ht="15" x14ac:dyDescent="0.25">
      <c r="A29" s="106" t="s">
        <v>309</v>
      </c>
      <c r="E29" s="245"/>
      <c r="F29" s="246"/>
      <c r="G29" s="247"/>
      <c r="H29" s="248"/>
      <c r="I29" s="245"/>
    </row>
    <row r="30" spans="1:9" s="106" customFormat="1" ht="15" x14ac:dyDescent="0.25">
      <c r="A30" s="156" t="s">
        <v>302</v>
      </c>
      <c r="B30" s="153"/>
      <c r="C30" s="154"/>
      <c r="D30" s="155"/>
      <c r="E30" s="153"/>
      <c r="F30" s="154"/>
      <c r="G30" s="249"/>
      <c r="H30" s="248"/>
      <c r="I30" s="245"/>
    </row>
    <row r="31" spans="1:9" s="106" customFormat="1" ht="15" x14ac:dyDescent="0.25">
      <c r="A31" s="119" t="s">
        <v>310</v>
      </c>
      <c r="B31" s="122"/>
      <c r="E31" s="245"/>
      <c r="F31" s="246"/>
      <c r="G31" s="249"/>
      <c r="H31" s="250"/>
      <c r="I31" s="245"/>
    </row>
    <row r="32" spans="1:9" s="106" customFormat="1" ht="15" x14ac:dyDescent="0.25">
      <c r="A32" s="548" t="s">
        <v>296</v>
      </c>
      <c r="B32" s="548"/>
      <c r="C32" s="548"/>
      <c r="D32" s="548"/>
      <c r="E32" s="548"/>
      <c r="F32" s="548"/>
      <c r="G32" s="249"/>
      <c r="H32" s="250"/>
      <c r="I32" s="245"/>
    </row>
    <row r="33" spans="1:8" s="106" customFormat="1" ht="15" x14ac:dyDescent="0.25">
      <c r="A33" s="548"/>
      <c r="B33" s="548"/>
      <c r="C33" s="548"/>
      <c r="D33" s="548"/>
      <c r="E33" s="548"/>
      <c r="F33" s="548"/>
      <c r="G33" s="249"/>
      <c r="H33" s="250"/>
    </row>
    <row r="34" spans="1:8" s="2" customFormat="1" ht="14.25" x14ac:dyDescent="0.2">
      <c r="A34" s="491"/>
      <c r="B34" s="495"/>
      <c r="E34" s="497"/>
      <c r="F34" s="498"/>
      <c r="G34" s="499"/>
      <c r="H34" s="500"/>
    </row>
    <row r="35" spans="1:8" s="2" customFormat="1" ht="14.25" x14ac:dyDescent="0.2">
      <c r="A35" s="491"/>
      <c r="B35" s="495"/>
      <c r="E35" s="497"/>
      <c r="F35" s="498"/>
      <c r="G35" s="499"/>
      <c r="H35" s="500"/>
    </row>
    <row r="36" spans="1:8" s="2" customFormat="1" ht="14.25" x14ac:dyDescent="0.2">
      <c r="A36" s="491"/>
      <c r="B36" s="495"/>
      <c r="E36" s="497"/>
      <c r="F36" s="498"/>
      <c r="G36" s="499"/>
      <c r="H36" s="500"/>
    </row>
    <row r="37" spans="1:8" s="2" customFormat="1" ht="14.25" x14ac:dyDescent="0.2">
      <c r="A37" s="491"/>
      <c r="B37" s="495"/>
      <c r="E37" s="497"/>
      <c r="F37" s="498"/>
      <c r="G37" s="499"/>
      <c r="H37" s="500"/>
    </row>
    <row r="38" spans="1:8" s="2" customFormat="1" ht="14.25" x14ac:dyDescent="0.2">
      <c r="A38" s="491"/>
      <c r="B38" s="495"/>
      <c r="E38" s="497"/>
      <c r="F38" s="498"/>
      <c r="G38" s="499"/>
      <c r="H38" s="500"/>
    </row>
    <row r="39" spans="1:8" s="2" customFormat="1" ht="14.25" x14ac:dyDescent="0.2">
      <c r="A39" s="491"/>
      <c r="B39" s="495"/>
      <c r="E39" s="497"/>
      <c r="F39" s="498"/>
      <c r="G39" s="499"/>
      <c r="H39" s="500"/>
    </row>
    <row r="40" spans="1:8" s="2" customFormat="1" ht="14.25" x14ac:dyDescent="0.2">
      <c r="A40" s="491"/>
      <c r="B40" s="495"/>
      <c r="E40" s="497"/>
      <c r="F40" s="498"/>
      <c r="G40" s="499"/>
      <c r="H40" s="500"/>
    </row>
    <row r="41" spans="1:8" s="2" customFormat="1" ht="14.25" x14ac:dyDescent="0.2">
      <c r="A41" s="491"/>
      <c r="B41" s="495"/>
      <c r="E41" s="497"/>
      <c r="F41" s="498"/>
      <c r="G41" s="499"/>
      <c r="H41" s="500"/>
    </row>
    <row r="42" spans="1:8" s="2" customFormat="1" ht="14.25" x14ac:dyDescent="0.2">
      <c r="A42" s="491"/>
      <c r="B42" s="495"/>
      <c r="E42" s="497"/>
      <c r="F42" s="498"/>
      <c r="G42" s="499"/>
      <c r="H42" s="500"/>
    </row>
    <row r="43" spans="1:8" s="2" customFormat="1" ht="14.25" x14ac:dyDescent="0.2">
      <c r="A43" s="491"/>
      <c r="B43" s="495"/>
      <c r="E43" s="497"/>
      <c r="F43" s="498"/>
      <c r="G43" s="499"/>
      <c r="H43" s="500"/>
    </row>
    <row r="44" spans="1:8" s="2" customFormat="1" ht="14.25" x14ac:dyDescent="0.2">
      <c r="A44" s="491"/>
      <c r="B44" s="495"/>
      <c r="E44" s="497"/>
      <c r="F44" s="498"/>
      <c r="G44" s="499"/>
      <c r="H44" s="500"/>
    </row>
    <row r="45" spans="1:8" s="2" customFormat="1" ht="14.25" x14ac:dyDescent="0.2">
      <c r="A45" s="491"/>
      <c r="B45" s="495"/>
      <c r="E45" s="497"/>
      <c r="F45" s="498"/>
      <c r="G45" s="499"/>
      <c r="H45" s="500"/>
    </row>
    <row r="46" spans="1:8" s="2" customFormat="1" ht="14.25" x14ac:dyDescent="0.2">
      <c r="A46" s="491"/>
      <c r="B46" s="495"/>
      <c r="E46" s="497"/>
      <c r="F46" s="498"/>
      <c r="G46" s="499"/>
      <c r="H46" s="500"/>
    </row>
    <row r="47" spans="1:8" s="2" customFormat="1" ht="14.25" x14ac:dyDescent="0.2">
      <c r="A47" s="491"/>
      <c r="B47" s="495"/>
      <c r="E47" s="497"/>
      <c r="F47" s="498"/>
      <c r="G47" s="499"/>
      <c r="H47" s="500"/>
    </row>
    <row r="48" spans="1:8" s="2" customFormat="1" ht="14.25" x14ac:dyDescent="0.2">
      <c r="A48" s="491"/>
      <c r="B48" s="495"/>
      <c r="E48" s="497"/>
      <c r="F48" s="498"/>
      <c r="G48" s="499"/>
      <c r="H48" s="500"/>
    </row>
    <row r="49" spans="1:9" s="2" customFormat="1" ht="14.25" x14ac:dyDescent="0.2">
      <c r="A49" s="491"/>
      <c r="B49" s="495"/>
      <c r="E49" s="497"/>
      <c r="F49" s="498"/>
      <c r="G49" s="499"/>
      <c r="H49" s="500"/>
    </row>
    <row r="50" spans="1:9" s="2" customFormat="1" ht="14.25" x14ac:dyDescent="0.2">
      <c r="A50" s="491"/>
      <c r="B50" s="495"/>
      <c r="E50" s="497"/>
      <c r="F50" s="498"/>
      <c r="G50" s="499"/>
      <c r="H50" s="500"/>
    </row>
    <row r="51" spans="1:9" s="2" customFormat="1" ht="14.25" x14ac:dyDescent="0.2">
      <c r="A51" s="491"/>
      <c r="B51" s="495"/>
      <c r="E51" s="497"/>
      <c r="F51" s="498"/>
      <c r="G51" s="499"/>
      <c r="H51" s="500"/>
    </row>
    <row r="52" spans="1:9" s="2" customFormat="1" ht="14.25" x14ac:dyDescent="0.2">
      <c r="E52" s="497"/>
      <c r="F52" s="498"/>
      <c r="G52" s="499"/>
      <c r="H52" s="500"/>
    </row>
    <row r="53" spans="1:9" s="2" customFormat="1" ht="14.25" x14ac:dyDescent="0.2">
      <c r="E53" s="497"/>
      <c r="F53" s="498"/>
      <c r="G53" s="499"/>
      <c r="H53" s="500"/>
    </row>
    <row r="54" spans="1:9" s="2" customFormat="1" ht="14.25" x14ac:dyDescent="0.2">
      <c r="E54" s="497"/>
      <c r="F54" s="498"/>
      <c r="G54" s="499"/>
      <c r="H54" s="500"/>
    </row>
    <row r="55" spans="1:9" s="2" customFormat="1" ht="14.25" x14ac:dyDescent="0.2">
      <c r="E55" s="497"/>
      <c r="F55" s="498"/>
      <c r="G55" s="499"/>
      <c r="H55" s="500"/>
    </row>
    <row r="56" spans="1:9" s="2" customFormat="1" ht="14.25" x14ac:dyDescent="0.2">
      <c r="E56" s="497"/>
      <c r="F56" s="498"/>
      <c r="G56" s="501"/>
      <c r="H56" s="501"/>
    </row>
    <row r="57" spans="1:9" s="2" customFormat="1" ht="15" x14ac:dyDescent="0.25">
      <c r="E57" s="497"/>
      <c r="F57" s="498"/>
      <c r="G57" s="502"/>
      <c r="H57" s="503"/>
    </row>
    <row r="58" spans="1:9" x14ac:dyDescent="0.2">
      <c r="G58" s="19"/>
      <c r="H58" s="19"/>
      <c r="I58" s="6"/>
    </row>
    <row r="59" spans="1:9" x14ac:dyDescent="0.2">
      <c r="G59" s="19"/>
      <c r="I59" s="6"/>
    </row>
    <row r="60" spans="1:9" x14ac:dyDescent="0.2">
      <c r="E60" s="6"/>
      <c r="F60" s="6"/>
      <c r="G60" s="19"/>
      <c r="H60" s="19"/>
      <c r="I60" s="6"/>
    </row>
  </sheetData>
  <mergeCells count="1">
    <mergeCell ref="A32:F33"/>
  </mergeCells>
  <pageMargins left="0.7" right="0.7" top="0.75" bottom="0.75" header="0.3" footer="0.3"/>
  <pageSetup orientation="landscape" r:id="rId1"/>
  <ignoredErrors>
    <ignoredError sqref="E25 I7 I20" calculatedColumn="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21</vt:i4>
      </vt:variant>
    </vt:vector>
  </HeadingPairs>
  <TitlesOfParts>
    <vt:vector size="47" baseType="lpstr">
      <vt:lpstr>Sheet1</vt:lpstr>
      <vt:lpstr>Index</vt:lpstr>
      <vt:lpstr>1.Key Stats</vt:lpstr>
      <vt:lpstr>2.CostSF</vt:lpstr>
      <vt:lpstr>3.Bldg Use</vt:lpstr>
      <vt:lpstr>4.BldgUseTrend</vt:lpstr>
      <vt:lpstr>5.OfficeTrendbyAgency</vt:lpstr>
      <vt:lpstr>6.WarehouseTrendbyAgency</vt:lpstr>
      <vt:lpstr>7.Bldgs</vt:lpstr>
      <vt:lpstr>8.Utilization</vt:lpstr>
      <vt:lpstr>9.SFbyState</vt:lpstr>
      <vt:lpstr>10.StructuresbyAgency</vt:lpstr>
      <vt:lpstr>11.StructuresbyUse</vt:lpstr>
      <vt:lpstr>12.LandbyAgency</vt:lpstr>
      <vt:lpstr>13.LandbyState</vt:lpstr>
      <vt:lpstr>14.Agency Disposition</vt:lpstr>
      <vt:lpstr>15.DispositionBldg</vt:lpstr>
      <vt:lpstr>16.DispositionStruct</vt:lpstr>
      <vt:lpstr>17.DispositionLand</vt:lpstr>
      <vt:lpstr>18.Historic Designation</vt:lpstr>
      <vt:lpstr>19.HistoricbyState</vt:lpstr>
      <vt:lpstr>20.HistoricbyAgency</vt:lpstr>
      <vt:lpstr>21.Sustainability</vt:lpstr>
      <vt:lpstr>22.Status</vt:lpstr>
      <vt:lpstr>23. Repair Needs Buildings</vt:lpstr>
      <vt:lpstr>24.Repair Needs Structures</vt:lpstr>
      <vt:lpstr>ColRangeStyle1</vt:lpstr>
      <vt:lpstr>'1.Key Stats'!Print_Area</vt:lpstr>
      <vt:lpstr>'10.StructuresbyAgency'!Print_Area</vt:lpstr>
      <vt:lpstr>'11.StructuresbyUse'!Print_Area</vt:lpstr>
      <vt:lpstr>'12.LandbyAgency'!Print_Area</vt:lpstr>
      <vt:lpstr>'13.LandbyState'!Print_Area</vt:lpstr>
      <vt:lpstr>'14.Agency Disposition'!Print_Area</vt:lpstr>
      <vt:lpstr>'15.DispositionBldg'!Print_Area</vt:lpstr>
      <vt:lpstr>'18.Historic Designation'!Print_Area</vt:lpstr>
      <vt:lpstr>'19.HistoricbyState'!Print_Area</vt:lpstr>
      <vt:lpstr>'2.CostSF'!Print_Area</vt:lpstr>
      <vt:lpstr>'20.HistoricbyAgency'!Print_Area</vt:lpstr>
      <vt:lpstr>'21.Sustainability'!Print_Area</vt:lpstr>
      <vt:lpstr>'22.Status'!Print_Area</vt:lpstr>
      <vt:lpstr>'3.Bldg Use'!Print_Area</vt:lpstr>
      <vt:lpstr>'4.BldgUseTrend'!Print_Area</vt:lpstr>
      <vt:lpstr>'5.OfficeTrendbyAgency'!Print_Area</vt:lpstr>
      <vt:lpstr>'6.WarehouseTrendbyAgency'!Print_Area</vt:lpstr>
      <vt:lpstr>'7.Bldgs'!Print_Area</vt:lpstr>
      <vt:lpstr>'8.Utilization'!Print_Area</vt:lpstr>
      <vt:lpstr>'9.SFbyState'!Print_Area</vt:lpstr>
    </vt:vector>
  </TitlesOfParts>
  <Company>GSA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ChristineNNimerala</dc:creator>
  <cp:lastModifiedBy>ChristineNNimerala</cp:lastModifiedBy>
  <cp:lastPrinted>2015-03-31T14:30:03Z</cp:lastPrinted>
  <dcterms:created xsi:type="dcterms:W3CDTF">2014-08-18T14:43:45Z</dcterms:created>
  <dcterms:modified xsi:type="dcterms:W3CDTF">2016-05-31T12:50:05Z</dcterms:modified>
</cp:coreProperties>
</file>