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4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philiplin/Downloads/"/>
    </mc:Choice>
  </mc:AlternateContent>
  <xr:revisionPtr revIDLastSave="0" documentId="13_ncr:1_{0C129B19-3145-7E4C-86AC-401DBF38148A}" xr6:coauthVersionLast="47" xr6:coauthVersionMax="47" xr10:uidLastSave="{00000000-0000-0000-0000-000000000000}"/>
  <bookViews>
    <workbookView xWindow="0" yWindow="500" windowWidth="30080" windowHeight="32260" tabRatio="500" xr2:uid="{00000000-000D-0000-FFFF-FFFF00000000}"/>
  </bookViews>
  <sheets>
    <sheet name="Balance Sheets pg. 104-106" sheetId="1" r:id="rId1"/>
    <sheet name="Net Costs pg. 107" sheetId="2" r:id="rId2"/>
    <sheet name="Net Position pg. 108" sheetId="3" r:id="rId3"/>
    <sheet name="Budgetary Resources pg. 109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7" i="1" l="1"/>
  <c r="J37" i="1"/>
  <c r="I37" i="1"/>
  <c r="H37" i="1"/>
  <c r="G37" i="1"/>
  <c r="F37" i="1"/>
  <c r="E37" i="1"/>
  <c r="D37" i="1"/>
  <c r="M36" i="1"/>
  <c r="L36" i="1"/>
  <c r="M35" i="1"/>
  <c r="L35" i="1"/>
  <c r="K34" i="1"/>
  <c r="J34" i="1"/>
  <c r="I34" i="1"/>
  <c r="H34" i="1"/>
  <c r="G34" i="1"/>
  <c r="F34" i="1"/>
  <c r="E34" i="1"/>
  <c r="D34" i="1"/>
  <c r="M33" i="1"/>
  <c r="L33" i="1"/>
  <c r="K31" i="1"/>
  <c r="J31" i="1"/>
  <c r="I31" i="1"/>
  <c r="H31" i="1"/>
  <c r="G31" i="1"/>
  <c r="F31" i="1"/>
  <c r="E31" i="1"/>
  <c r="D31" i="1"/>
  <c r="M30" i="1"/>
  <c r="L30" i="1"/>
  <c r="M29" i="1"/>
  <c r="L29" i="1"/>
  <c r="M28" i="1"/>
  <c r="L28" i="1"/>
  <c r="M27" i="1"/>
  <c r="L27" i="1"/>
  <c r="M26" i="1"/>
  <c r="L26" i="1"/>
  <c r="M25" i="1"/>
  <c r="L25" i="1"/>
  <c r="K23" i="1"/>
  <c r="J23" i="1"/>
  <c r="I23" i="1"/>
  <c r="H23" i="1"/>
  <c r="G23" i="1"/>
  <c r="F23" i="1"/>
  <c r="E23" i="1"/>
  <c r="D23" i="1"/>
  <c r="M22" i="1"/>
  <c r="L22" i="1"/>
  <c r="M21" i="1"/>
  <c r="L21" i="1"/>
  <c r="M20" i="1"/>
  <c r="L20" i="1"/>
  <c r="M19" i="1"/>
  <c r="L19" i="1"/>
  <c r="K17" i="1"/>
  <c r="J17" i="1"/>
  <c r="I17" i="1"/>
  <c r="H17" i="1"/>
  <c r="G17" i="1"/>
  <c r="F17" i="1"/>
  <c r="E17" i="1"/>
  <c r="D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K9" i="1"/>
  <c r="J9" i="1"/>
  <c r="I9" i="1"/>
  <c r="H9" i="1"/>
  <c r="G9" i="1"/>
  <c r="F9" i="1"/>
  <c r="E9" i="1"/>
  <c r="D9" i="1"/>
  <c r="M8" i="1"/>
  <c r="L8" i="1"/>
  <c r="M7" i="1"/>
  <c r="L7" i="1"/>
  <c r="M6" i="1"/>
  <c r="L6" i="1"/>
  <c r="L37" i="1" l="1"/>
  <c r="H18" i="1"/>
  <c r="G32" i="1"/>
  <c r="F32" i="1"/>
  <c r="G18" i="1"/>
  <c r="D38" i="1"/>
  <c r="F18" i="1"/>
  <c r="J32" i="1"/>
  <c r="H38" i="1"/>
  <c r="I32" i="1"/>
  <c r="I18" i="1"/>
  <c r="K32" i="1"/>
  <c r="M37" i="1"/>
  <c r="D32" i="1"/>
  <c r="D39" i="1" s="1"/>
  <c r="E18" i="1"/>
  <c r="D18" i="1"/>
  <c r="M34" i="1"/>
  <c r="G38" i="1"/>
  <c r="H32" i="1"/>
  <c r="L17" i="1"/>
  <c r="J18" i="1"/>
  <c r="M31" i="1"/>
  <c r="M17" i="1"/>
  <c r="I38" i="1"/>
  <c r="E32" i="1"/>
  <c r="J38" i="1"/>
  <c r="M23" i="1"/>
  <c r="K38" i="1"/>
  <c r="K39" i="1" s="1"/>
  <c r="M9" i="1"/>
  <c r="L23" i="1"/>
  <c r="L31" i="1"/>
  <c r="E38" i="1"/>
  <c r="E39" i="1" s="1"/>
  <c r="K18" i="1"/>
  <c r="L34" i="1"/>
  <c r="L38" i="1" s="1"/>
  <c r="F38" i="1"/>
  <c r="L9" i="1"/>
  <c r="J39" i="1" l="1"/>
  <c r="G39" i="1"/>
  <c r="F39" i="1"/>
  <c r="M38" i="1"/>
  <c r="H39" i="1"/>
  <c r="I39" i="1"/>
  <c r="M32" i="1"/>
  <c r="M18" i="1"/>
  <c r="L18" i="1"/>
  <c r="L32" i="1"/>
  <c r="L39" i="1" s="1"/>
  <c r="M39" i="1" l="1"/>
</calcChain>
</file>

<file path=xl/sharedStrings.xml><?xml version="1.0" encoding="utf-8"?>
<sst xmlns="http://schemas.openxmlformats.org/spreadsheetml/2006/main" count="259" uniqueCount="148">
  <si>
    <t>U.S. General Services Administration</t>
  </si>
  <si>
    <t>Consolidating Balance Sheets</t>
  </si>
  <si>
    <t>As of September 30, 2021, and September 30, 2020</t>
  </si>
  <si>
    <t>(Dollars in Millions)</t>
  </si>
  <si>
    <t xml:space="preserve">      Fund Balance with Treasury (Notes 1-D, 2)</t>
  </si>
  <si>
    <t xml:space="preserve">      Accounts Receivable, Net (Note 4)</t>
  </si>
  <si>
    <t xml:space="preserve">      Advances and Prepayments</t>
  </si>
  <si>
    <t xml:space="preserve">   Total Intragovernmental</t>
  </si>
  <si>
    <t xml:space="preserve">   With the Public:</t>
  </si>
  <si>
    <t xml:space="preserve">      Cash and Other Monetary Assets</t>
  </si>
  <si>
    <t xml:space="preserve">      Loans Receivables, Net</t>
  </si>
  <si>
    <t xml:space="preserve">      Inventory and Related Property, Net</t>
  </si>
  <si>
    <t xml:space="preserve">      General Property, Plant, and Equipment, Net (Notes 1-E, 6)</t>
  </si>
  <si>
    <t xml:space="preserve">      Other Assets (Note 5)</t>
  </si>
  <si>
    <t xml:space="preserve">   Total With the Public</t>
  </si>
  <si>
    <t>TOTAL ASSETS</t>
  </si>
  <si>
    <t xml:space="preserve">      Accounts Payable</t>
  </si>
  <si>
    <t xml:space="preserve">      Debt</t>
  </si>
  <si>
    <t xml:space="preserve">      Advances From Others and Deferred Revenue</t>
  </si>
  <si>
    <t xml:space="preserve">      Other Liabilities (Note 9)</t>
  </si>
  <si>
    <t xml:space="preserve">      Federal Debt and Interest Payable</t>
  </si>
  <si>
    <t xml:space="preserve">      Federal Employee Benefits Payable</t>
  </si>
  <si>
    <t xml:space="preserve">      Environmental and Disposal Liabilities (Notes 6, 10-B)</t>
  </si>
  <si>
    <t>TOTAL LIABILITIES (Note 11)</t>
  </si>
  <si>
    <t>Unexpended Appropriations - Funds Other Than Those From Dedicated Collections</t>
  </si>
  <si>
    <t xml:space="preserve">   Total Unexpended Appropriations</t>
  </si>
  <si>
    <t>Cumulative Results of Operations - Funds From Dedicated Collections (Note 14)</t>
  </si>
  <si>
    <t>Cumulative Results of Operations - Funds Other Than Those From Dedicated Collections (Note 14)</t>
  </si>
  <si>
    <t xml:space="preserve">   Total Cumulative Results of Operations</t>
  </si>
  <si>
    <t>TOTAL NET POSITION</t>
  </si>
  <si>
    <t>TOTAL LIABILITIES &amp; NET POSITION</t>
  </si>
  <si>
    <t>FBF 2021</t>
  </si>
  <si>
    <t>FBF 2020</t>
  </si>
  <si>
    <t>ASF 2021</t>
  </si>
  <si>
    <t>ASF 2020</t>
  </si>
  <si>
    <t>Other funds 2021</t>
  </si>
  <si>
    <t>Other funds 2020</t>
  </si>
  <si>
    <t>Less Intra-GSA Eliminations 2021</t>
  </si>
  <si>
    <t xml:space="preserve"> Less Intra-GSA Eliminations 2020</t>
  </si>
  <si>
    <t>GSA Consolidated Totals 2021</t>
  </si>
  <si>
    <t>Class</t>
  </si>
  <si>
    <t xml:space="preserve">Assets </t>
  </si>
  <si>
    <t>With the Public</t>
  </si>
  <si>
    <t>Total both categories</t>
  </si>
  <si>
    <t>Accounting Ledger Line</t>
  </si>
  <si>
    <t>Intragovernmental</t>
  </si>
  <si>
    <t xml:space="preserve">Government or public </t>
  </si>
  <si>
    <t>Liabilities</t>
  </si>
  <si>
    <t>Net position</t>
  </si>
  <si>
    <t>Total</t>
  </si>
  <si>
    <t>With Both Government and public</t>
  </si>
  <si>
    <t xml:space="preserve">TOTAL </t>
  </si>
  <si>
    <t>Both Categories</t>
  </si>
  <si>
    <t>GSA Consolidated Totals</t>
  </si>
  <si>
    <t>Less:  Intra-GSA Eliminations</t>
  </si>
  <si>
    <t>INTRA-GSA ELIMINATIONS:</t>
  </si>
  <si>
    <t>Subtotal</t>
  </si>
  <si>
    <t>OTHER FUNDS:</t>
  </si>
  <si>
    <t>Other General Funds</t>
  </si>
  <si>
    <t>Working Capital Fund</t>
  </si>
  <si>
    <t>ACQUISITION SERVICES FUND:</t>
  </si>
  <si>
    <t>Other Programs</t>
  </si>
  <si>
    <t>Professional Services and Human Capital</t>
  </si>
  <si>
    <t>Assisted Acquisition Services</t>
  </si>
  <si>
    <t>Information Technology</t>
  </si>
  <si>
    <t>Travel, Transportation, and Logistics</t>
  </si>
  <si>
    <t>General Supplies and Services</t>
  </si>
  <si>
    <t>FEDERAL BUILDINGS FUND:</t>
  </si>
  <si>
    <t>Building Operations - Leased</t>
  </si>
  <si>
    <t>Building Operations - Government Owned</t>
  </si>
  <si>
    <t>Net 
Revenues from
(Cost of) 
Operations 2020</t>
  </si>
  <si>
    <t>Expenses 2020</t>
  </si>
  <si>
    <t>Revenues 2020</t>
  </si>
  <si>
    <t>Net 
Revenues from
(Cost of) 
Operations 2021</t>
  </si>
  <si>
    <t>Expenses 2021</t>
  </si>
  <si>
    <t>Revenues 2021</t>
  </si>
  <si>
    <t>Major Program Category</t>
  </si>
  <si>
    <t>Fund</t>
  </si>
  <si>
    <t xml:space="preserve">(Dollars in Millions) </t>
  </si>
  <si>
    <t>For the Fiscal Years Ended September 30, 2021 and September 30, 2020</t>
  </si>
  <si>
    <t>Consolidating Statements of Net Cost</t>
  </si>
  <si>
    <t>US General Services Administration</t>
  </si>
  <si>
    <t>Net Position Ending Balance</t>
  </si>
  <si>
    <t>ENDING BALANCE OF NET POSITION:</t>
  </si>
  <si>
    <t>Cumulative Results of Operations</t>
  </si>
  <si>
    <t>Unexpended Appropriations</t>
  </si>
  <si>
    <t>Net Results of Operations</t>
  </si>
  <si>
    <t>RESULTS OF OPERATIONS:</t>
  </si>
  <si>
    <t>Other</t>
  </si>
  <si>
    <t>Transfers of Net Assets and Liabilities
(To) From Other Federal Agencies</t>
  </si>
  <si>
    <t>Transfers of Financing Sources (To) From the U.S. Treasury</t>
  </si>
  <si>
    <t>Imputed Financing Provided By Others</t>
  </si>
  <si>
    <t>Non-Exchange Revenue (Notes 1-C, 1-D)</t>
  </si>
  <si>
    <t>Appropriations Used (Note 1-C)</t>
  </si>
  <si>
    <t>Net Revenues From (Cost of) Operations</t>
  </si>
  <si>
    <t>Net Change in Unexpended Appropriations</t>
  </si>
  <si>
    <t>CHANGES IN UNEXPENDED APPROPRIATIONS:</t>
  </si>
  <si>
    <t>Appropriations Adjustments and Transfers
(To) From Other Agencies or Funds</t>
  </si>
  <si>
    <t>Appropriations Used</t>
  </si>
  <si>
    <t>Appropriations Received</t>
  </si>
  <si>
    <t>Net Position Beginning Balance</t>
  </si>
  <si>
    <t>BEGINNING BALANCE OF NET POSITION:</t>
  </si>
  <si>
    <t>GSA
CONSOLIDATED
TOTALS 2020</t>
  </si>
  <si>
    <t>GSA
CONSOLIDATED
TOTALS 2021</t>
  </si>
  <si>
    <t>LESS:
INTRA-GSA
ELIMINATIONS 2020</t>
  </si>
  <si>
    <t>LESS:
INTRA-GSA
ELIMINATIONS 2021</t>
  </si>
  <si>
    <t>OTHER FUNDS 2020</t>
  </si>
  <si>
    <t>OTHER FUNDS 2021</t>
  </si>
  <si>
    <t>ACQUISITION
SERVICES
FUND 2020</t>
  </si>
  <si>
    <t>ACQUISITION
SERVICES
FUND 2021</t>
  </si>
  <si>
    <t>FEDERAL
BUILDINGS
FUND 2020</t>
  </si>
  <si>
    <t>FEDERAL
BUILDINGS
FUND 2021</t>
  </si>
  <si>
    <t>Accounting Category</t>
  </si>
  <si>
    <t xml:space="preserve">Action </t>
  </si>
  <si>
    <t>Consolidating Statements of Changes in Net Position</t>
  </si>
  <si>
    <t>Schedule 3</t>
  </si>
  <si>
    <t>Schedule 2</t>
  </si>
  <si>
    <t>Schedule 1</t>
  </si>
  <si>
    <t>GSA Consolidated Totals 2020</t>
  </si>
  <si>
    <t>OUTLAYS, NET</t>
  </si>
  <si>
    <t>Distributed Offsetting Receipts</t>
  </si>
  <si>
    <t>Net Outlays (Receipts) from Operating Activity</t>
  </si>
  <si>
    <t xml:space="preserve">  Total Status of Budgetary Resources</t>
  </si>
  <si>
    <t>STATUS OF BUDGETARY RESOURCES</t>
  </si>
  <si>
    <t xml:space="preserve">  Unobligated Balance, End of Period, Total</t>
  </si>
  <si>
    <t xml:space="preserve">    Expired Unobligated balance, End of Period</t>
  </si>
  <si>
    <t xml:space="preserve">    Unexpired Unobligated Balance, End of Period</t>
  </si>
  <si>
    <t xml:space="preserve">    Unapportioned, Unexpired Accounts</t>
  </si>
  <si>
    <t xml:space="preserve">    Apportioned, Unexpired Accounts</t>
  </si>
  <si>
    <t xml:space="preserve">  Unobligated Balance, End of Period</t>
  </si>
  <si>
    <t>New Obligations and Upward Adjustments</t>
  </si>
  <si>
    <t xml:space="preserve">  Total Budgetary Resources </t>
  </si>
  <si>
    <t>BUDGETARY RESOURCES</t>
  </si>
  <si>
    <t>Spending Authority from Offsetting Collections</t>
  </si>
  <si>
    <t>Appropriations</t>
  </si>
  <si>
    <t>Unobligated Balance from Prior Year Budget Authority, Net (Note 13)</t>
  </si>
  <si>
    <t>GSA COMBINED TOTALS 2020</t>
  </si>
  <si>
    <t xml:space="preserve"> GSA COMBINED TOTALS 2021</t>
  </si>
  <si>
    <t>ACQUISITION SERVICES FUND 2020</t>
  </si>
  <si>
    <t>ACQUISITION SERVICES FUND 2021</t>
  </si>
  <si>
    <t>FEDERAL BUILDINGS FUND 2020</t>
  </si>
  <si>
    <t>FEDERAL BUILDINGS FUND 2021</t>
  </si>
  <si>
    <t>Accounting Ledger Category</t>
  </si>
  <si>
    <t>Budget Classification</t>
  </si>
  <si>
    <t xml:space="preserve">(Dollars in Millions)  </t>
  </si>
  <si>
    <t xml:space="preserve">Schedule 4 </t>
  </si>
  <si>
    <t>Combining Statements of Budgetary Resources</t>
  </si>
  <si>
    <t>Total Net Outlays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</si>
</sst>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;&quot;-&quot;#0;#0;_(@_)"/>
    <numFmt numFmtId="165" formatCode="&quot;$&quot;* #,##0_);&quot;$&quot;* \(#,##0\);&quot;$&quot;* &quot;-&quot;_);_(@_)"/>
    <numFmt numFmtId="166" formatCode="* #,##0;* \(#,##0\);* &quot;-&quot;;_(@_)"/>
  </numFmts>
  <fonts count="18" x14ac:knownFonts="1">
    <font>
      <sz val="10"/>
      <name val="Arial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18"/>
      <color rgb="FF000000"/>
      <name val="Arial"/>
      <family val="2"/>
    </font>
    <font>
      <b/>
      <sz val="16"/>
      <color rgb="FF000000"/>
      <name val="Arial"/>
      <family val="2"/>
    </font>
    <font>
      <sz val="14"/>
      <color rgb="FF000000"/>
      <name val="Arial"/>
      <family val="2"/>
    </font>
    <font>
      <b/>
      <sz val="11"/>
      <color rgb="FF1F497D"/>
      <name val="Arial"/>
      <family val="2"/>
    </font>
    <font>
      <b/>
      <sz val="14"/>
      <color rgb="FF1F497D"/>
      <name val="Arial"/>
      <family val="2"/>
    </font>
    <font>
      <i/>
      <sz val="11"/>
      <color rgb="FF000000"/>
      <name val="Arial"/>
      <family val="2"/>
    </font>
    <font>
      <b/>
      <sz val="11"/>
      <color rgb="FFFFFFFF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i/>
      <sz val="9"/>
      <color rgb="FF000000"/>
      <name val="Arial"/>
      <family val="2"/>
    </font>
    <font>
      <b/>
      <sz val="14"/>
      <color rgb="FF1F497D"/>
      <name val="Arial"/>
      <family val="2"/>
    </font>
    <font>
      <b/>
      <sz val="11"/>
      <color rgb="FF1F497D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rgb="FFBFE4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80C9FF"/>
        <bgColor indexed="64"/>
      </patternFill>
    </fill>
    <fill>
      <patternFill patternType="solid">
        <fgColor rgb="FF0070C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 applyBorder="0">
      <alignment wrapText="1"/>
    </xf>
    <xf numFmtId="0" fontId="2" fillId="0" borderId="0" applyBorder="0">
      <alignment wrapText="1"/>
    </xf>
    <xf numFmtId="0" fontId="3" fillId="0" borderId="0" applyBorder="0">
      <alignment wrapText="1"/>
    </xf>
    <xf numFmtId="0" fontId="4" fillId="0" borderId="0" applyBorder="0">
      <alignment wrapText="1"/>
    </xf>
    <xf numFmtId="0" fontId="5" fillId="0" borderId="0" applyBorder="0">
      <alignment wrapText="1"/>
    </xf>
  </cellStyleXfs>
  <cellXfs count="96">
    <xf numFmtId="0" fontId="0" fillId="0" borderId="0" xfId="0"/>
    <xf numFmtId="0" fontId="1" fillId="0" borderId="0" xfId="1" applyFont="1" applyAlignment="1">
      <alignment wrapText="1"/>
    </xf>
    <xf numFmtId="0" fontId="8" fillId="2" borderId="0" xfId="0" applyFont="1" applyFill="1" applyAlignment="1">
      <alignment horizontal="left" wrapText="1"/>
    </xf>
    <xf numFmtId="0" fontId="10" fillId="2" borderId="0" xfId="0" applyFont="1" applyFill="1" applyAlignment="1">
      <alignment horizontal="center" wrapText="1"/>
    </xf>
    <xf numFmtId="0" fontId="0" fillId="0" borderId="0" xfId="0" applyFill="1" applyBorder="1"/>
    <xf numFmtId="0" fontId="1" fillId="0" borderId="0" xfId="1" applyFont="1" applyFill="1" applyBorder="1" applyAlignment="1">
      <alignment wrapText="1"/>
    </xf>
    <xf numFmtId="164" fontId="1" fillId="0" borderId="0" xfId="0" applyNumberFormat="1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164" fontId="11" fillId="0" borderId="0" xfId="0" applyNumberFormat="1" applyFont="1" applyFill="1" applyBorder="1" applyAlignment="1">
      <alignment wrapText="1"/>
    </xf>
    <xf numFmtId="165" fontId="11" fillId="0" borderId="0" xfId="0" applyNumberFormat="1" applyFont="1" applyFill="1" applyBorder="1" applyAlignment="1">
      <alignment wrapText="1"/>
    </xf>
    <xf numFmtId="166" fontId="11" fillId="0" borderId="0" xfId="0" applyNumberFormat="1" applyFont="1" applyFill="1" applyBorder="1" applyAlignment="1">
      <alignment wrapText="1"/>
    </xf>
    <xf numFmtId="0" fontId="6" fillId="2" borderId="0" xfId="0" applyFont="1" applyFill="1" applyAlignment="1">
      <alignment horizontal="left" wrapText="1"/>
    </xf>
    <xf numFmtId="0" fontId="8" fillId="2" borderId="0" xfId="0" applyFont="1" applyFill="1" applyAlignment="1">
      <alignment wrapText="1"/>
    </xf>
    <xf numFmtId="0" fontId="0" fillId="0" borderId="0" xfId="0"/>
    <xf numFmtId="0" fontId="11" fillId="0" borderId="1" xfId="0" applyFont="1" applyBorder="1" applyAlignment="1">
      <alignment wrapText="1"/>
    </xf>
    <xf numFmtId="165" fontId="10" fillId="0" borderId="1" xfId="0" applyNumberFormat="1" applyFont="1" applyBorder="1" applyAlignment="1">
      <alignment wrapText="1"/>
    </xf>
    <xf numFmtId="165" fontId="11" fillId="0" borderId="1" xfId="0" applyNumberFormat="1" applyFont="1" applyBorder="1" applyAlignment="1">
      <alignment wrapText="1"/>
    </xf>
    <xf numFmtId="0" fontId="11" fillId="4" borderId="1" xfId="0" applyFont="1" applyFill="1" applyBorder="1" applyAlignment="1">
      <alignment wrapText="1"/>
    </xf>
    <xf numFmtId="166" fontId="10" fillId="4" borderId="1" xfId="0" applyNumberFormat="1" applyFont="1" applyFill="1" applyBorder="1" applyAlignment="1">
      <alignment wrapText="1"/>
    </xf>
    <xf numFmtId="166" fontId="11" fillId="4" borderId="1" xfId="0" applyNumberFormat="1" applyFont="1" applyFill="1" applyBorder="1" applyAlignment="1">
      <alignment wrapText="1"/>
    </xf>
    <xf numFmtId="0" fontId="11" fillId="5" borderId="1" xfId="0" applyFont="1" applyFill="1" applyBorder="1" applyAlignment="1">
      <alignment wrapText="1"/>
    </xf>
    <xf numFmtId="0" fontId="11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wrapText="1"/>
    </xf>
    <xf numFmtId="0" fontId="7" fillId="2" borderId="0" xfId="0" applyFont="1" applyFill="1" applyAlignment="1">
      <alignment wrapText="1"/>
    </xf>
    <xf numFmtId="0" fontId="11" fillId="6" borderId="1" xfId="0" applyFont="1" applyFill="1" applyBorder="1" applyAlignment="1">
      <alignment wrapText="1"/>
    </xf>
    <xf numFmtId="0" fontId="14" fillId="2" borderId="0" xfId="0" applyFont="1" applyFill="1" applyAlignment="1">
      <alignment horizontal="left" wrapText="1"/>
    </xf>
    <xf numFmtId="0" fontId="2" fillId="0" borderId="0" xfId="1" applyFont="1" applyBorder="1">
      <alignment wrapText="1"/>
    </xf>
    <xf numFmtId="166" fontId="11" fillId="2" borderId="1" xfId="0" applyNumberFormat="1" applyFont="1" applyFill="1" applyBorder="1" applyAlignment="1">
      <alignment wrapText="1"/>
    </xf>
    <xf numFmtId="166" fontId="11" fillId="5" borderId="1" xfId="0" applyNumberFormat="1" applyFont="1" applyFill="1" applyBorder="1" applyAlignment="1">
      <alignment wrapText="1"/>
    </xf>
    <xf numFmtId="166" fontId="11" fillId="0" borderId="1" xfId="0" applyNumberFormat="1" applyFont="1" applyBorder="1" applyAlignment="1">
      <alignment wrapText="1"/>
    </xf>
    <xf numFmtId="0" fontId="11" fillId="0" borderId="1" xfId="1" applyFont="1" applyBorder="1">
      <alignment wrapText="1"/>
    </xf>
    <xf numFmtId="166" fontId="10" fillId="0" borderId="1" xfId="0" applyNumberFormat="1" applyFont="1" applyBorder="1" applyAlignment="1">
      <alignment wrapText="1"/>
    </xf>
    <xf numFmtId="166" fontId="10" fillId="5" borderId="1" xfId="0" applyNumberFormat="1" applyFont="1" applyFill="1" applyBorder="1" applyAlignment="1">
      <alignment wrapText="1"/>
    </xf>
    <xf numFmtId="166" fontId="10" fillId="2" borderId="1" xfId="0" applyNumberFormat="1" applyFont="1" applyFill="1" applyBorder="1" applyAlignment="1">
      <alignment wrapText="1"/>
    </xf>
    <xf numFmtId="166" fontId="10" fillId="6" borderId="1" xfId="0" applyNumberFormat="1" applyFont="1" applyFill="1" applyBorder="1" applyAlignment="1">
      <alignment wrapText="1"/>
    </xf>
    <xf numFmtId="166" fontId="11" fillId="6" borderId="1" xfId="0" applyNumberFormat="1" applyFont="1" applyFill="1" applyBorder="1" applyAlignment="1">
      <alignment wrapText="1"/>
    </xf>
    <xf numFmtId="0" fontId="11" fillId="0" borderId="2" xfId="0" applyFont="1" applyFill="1" applyBorder="1" applyAlignment="1">
      <alignment wrapText="1"/>
    </xf>
    <xf numFmtId="0" fontId="11" fillId="4" borderId="2" xfId="0" applyFont="1" applyFill="1" applyBorder="1" applyAlignment="1">
      <alignment wrapText="1"/>
    </xf>
    <xf numFmtId="165" fontId="11" fillId="0" borderId="3" xfId="0" applyNumberFormat="1" applyFont="1" applyBorder="1" applyAlignment="1">
      <alignment wrapText="1"/>
    </xf>
    <xf numFmtId="166" fontId="11" fillId="4" borderId="3" xfId="0" applyNumberFormat="1" applyFont="1" applyFill="1" applyBorder="1" applyAlignment="1">
      <alignment wrapText="1"/>
    </xf>
    <xf numFmtId="0" fontId="9" fillId="3" borderId="4" xfId="0" applyFont="1" applyFill="1" applyBorder="1" applyAlignment="1">
      <alignment wrapText="1"/>
    </xf>
    <xf numFmtId="0" fontId="9" fillId="3" borderId="5" xfId="0" applyFont="1" applyFill="1" applyBorder="1" applyAlignment="1">
      <alignment wrapText="1"/>
    </xf>
    <xf numFmtId="164" fontId="9" fillId="3" borderId="5" xfId="0" applyNumberFormat="1" applyFont="1" applyFill="1" applyBorder="1" applyAlignment="1">
      <alignment wrapText="1"/>
    </xf>
    <xf numFmtId="164" fontId="9" fillId="3" borderId="6" xfId="0" applyNumberFormat="1" applyFont="1" applyFill="1" applyBorder="1" applyAlignment="1">
      <alignment wrapText="1"/>
    </xf>
    <xf numFmtId="0" fontId="11" fillId="4" borderId="7" xfId="0" applyFont="1" applyFill="1" applyBorder="1" applyAlignment="1">
      <alignment wrapText="1"/>
    </xf>
    <xf numFmtId="0" fontId="11" fillId="4" borderId="8" xfId="0" applyFont="1" applyFill="1" applyBorder="1" applyAlignment="1">
      <alignment wrapText="1"/>
    </xf>
    <xf numFmtId="166" fontId="10" fillId="4" borderId="8" xfId="0" applyNumberFormat="1" applyFont="1" applyFill="1" applyBorder="1" applyAlignment="1">
      <alignment wrapText="1"/>
    </xf>
    <xf numFmtId="166" fontId="11" fillId="4" borderId="8" xfId="0" applyNumberFormat="1" applyFont="1" applyFill="1" applyBorder="1" applyAlignment="1">
      <alignment wrapText="1"/>
    </xf>
    <xf numFmtId="166" fontId="11" fillId="4" borderId="9" xfId="0" applyNumberFormat="1" applyFont="1" applyFill="1" applyBorder="1" applyAlignment="1">
      <alignment wrapText="1"/>
    </xf>
    <xf numFmtId="0" fontId="11" fillId="5" borderId="2" xfId="0" applyFont="1" applyFill="1" applyBorder="1" applyAlignment="1">
      <alignment wrapText="1"/>
    </xf>
    <xf numFmtId="0" fontId="11" fillId="2" borderId="2" xfId="0" applyFont="1" applyFill="1" applyBorder="1" applyAlignment="1">
      <alignment wrapText="1"/>
    </xf>
    <xf numFmtId="0" fontId="10" fillId="2" borderId="2" xfId="0" applyFont="1" applyFill="1" applyBorder="1" applyAlignment="1">
      <alignment wrapText="1"/>
    </xf>
    <xf numFmtId="0" fontId="11" fillId="5" borderId="3" xfId="0" applyFont="1" applyFill="1" applyBorder="1" applyAlignment="1">
      <alignment wrapText="1"/>
    </xf>
    <xf numFmtId="0" fontId="11" fillId="2" borderId="3" xfId="0" applyFont="1" applyFill="1" applyBorder="1" applyAlignment="1">
      <alignment wrapText="1"/>
    </xf>
    <xf numFmtId="0" fontId="10" fillId="2" borderId="3" xfId="0" applyFont="1" applyFill="1" applyBorder="1" applyAlignment="1">
      <alignment wrapText="1"/>
    </xf>
    <xf numFmtId="0" fontId="11" fillId="5" borderId="4" xfId="0" applyFont="1" applyFill="1" applyBorder="1" applyAlignment="1">
      <alignment wrapText="1"/>
    </xf>
    <xf numFmtId="0" fontId="11" fillId="5" borderId="5" xfId="0" applyFont="1" applyFill="1" applyBorder="1" applyAlignment="1">
      <alignment wrapText="1"/>
    </xf>
    <xf numFmtId="0" fontId="11" fillId="5" borderId="6" xfId="0" applyFont="1" applyFill="1" applyBorder="1" applyAlignment="1">
      <alignment wrapText="1"/>
    </xf>
    <xf numFmtId="0" fontId="11" fillId="5" borderId="7" xfId="0" applyFont="1" applyFill="1" applyBorder="1" applyAlignment="1">
      <alignment wrapText="1"/>
    </xf>
    <xf numFmtId="0" fontId="11" fillId="5" borderId="8" xfId="0" applyFont="1" applyFill="1" applyBorder="1" applyAlignment="1">
      <alignment wrapText="1"/>
    </xf>
    <xf numFmtId="0" fontId="11" fillId="5" borderId="9" xfId="0" applyFont="1" applyFill="1" applyBorder="1" applyAlignment="1">
      <alignment wrapText="1"/>
    </xf>
    <xf numFmtId="0" fontId="15" fillId="0" borderId="2" xfId="0" applyFont="1" applyBorder="1"/>
    <xf numFmtId="166" fontId="11" fillId="0" borderId="3" xfId="0" applyNumberFormat="1" applyFont="1" applyBorder="1" applyAlignment="1">
      <alignment wrapText="1"/>
    </xf>
    <xf numFmtId="166" fontId="11" fillId="5" borderId="3" xfId="0" applyNumberFormat="1" applyFont="1" applyFill="1" applyBorder="1" applyAlignment="1">
      <alignment wrapText="1"/>
    </xf>
    <xf numFmtId="166" fontId="11" fillId="2" borderId="3" xfId="0" applyNumberFormat="1" applyFont="1" applyFill="1" applyBorder="1" applyAlignment="1">
      <alignment wrapText="1"/>
    </xf>
    <xf numFmtId="166" fontId="11" fillId="6" borderId="3" xfId="0" applyNumberFormat="1" applyFont="1" applyFill="1" applyBorder="1" applyAlignment="1">
      <alignment wrapText="1"/>
    </xf>
    <xf numFmtId="0" fontId="16" fillId="7" borderId="4" xfId="0" applyFont="1" applyFill="1" applyBorder="1"/>
    <xf numFmtId="0" fontId="16" fillId="7" borderId="5" xfId="0" applyFont="1" applyFill="1" applyBorder="1"/>
    <xf numFmtId="164" fontId="17" fillId="7" borderId="5" xfId="0" applyNumberFormat="1" applyFont="1" applyFill="1" applyBorder="1" applyAlignment="1">
      <alignment wrapText="1"/>
    </xf>
    <xf numFmtId="164" fontId="16" fillId="7" borderId="5" xfId="0" applyNumberFormat="1" applyFont="1" applyFill="1" applyBorder="1" applyAlignment="1">
      <alignment wrapText="1"/>
    </xf>
    <xf numFmtId="164" fontId="16" fillId="7" borderId="6" xfId="0" applyNumberFormat="1" applyFont="1" applyFill="1" applyBorder="1" applyAlignment="1">
      <alignment wrapText="1"/>
    </xf>
    <xf numFmtId="0" fontId="15" fillId="0" borderId="7" xfId="0" applyFont="1" applyBorder="1"/>
    <xf numFmtId="0" fontId="11" fillId="2" borderId="8" xfId="0" applyFont="1" applyFill="1" applyBorder="1" applyAlignment="1">
      <alignment wrapText="1"/>
    </xf>
    <xf numFmtId="165" fontId="10" fillId="2" borderId="8" xfId="0" applyNumberFormat="1" applyFont="1" applyFill="1" applyBorder="1" applyAlignment="1">
      <alignment wrapText="1"/>
    </xf>
    <xf numFmtId="165" fontId="11" fillId="2" borderId="8" xfId="0" applyNumberFormat="1" applyFont="1" applyFill="1" applyBorder="1" applyAlignment="1">
      <alignment wrapText="1"/>
    </xf>
    <xf numFmtId="165" fontId="11" fillId="2" borderId="9" xfId="0" applyNumberFormat="1" applyFont="1" applyFill="1" applyBorder="1" applyAlignment="1">
      <alignment wrapText="1"/>
    </xf>
    <xf numFmtId="164" fontId="11" fillId="0" borderId="4" xfId="0" applyNumberFormat="1" applyFont="1" applyBorder="1" applyAlignment="1">
      <alignment wrapText="1"/>
    </xf>
    <xf numFmtId="164" fontId="11" fillId="0" borderId="5" xfId="0" applyNumberFormat="1" applyFont="1" applyBorder="1" applyAlignment="1">
      <alignment wrapText="1"/>
    </xf>
    <xf numFmtId="164" fontId="11" fillId="0" borderId="6" xfId="0" applyNumberFormat="1" applyFont="1" applyBorder="1" applyAlignment="1">
      <alignment wrapText="1"/>
    </xf>
    <xf numFmtId="0" fontId="11" fillId="0" borderId="8" xfId="1" applyFont="1" applyBorder="1">
      <alignment wrapText="1"/>
    </xf>
    <xf numFmtId="166" fontId="11" fillId="0" borderId="8" xfId="0" applyNumberFormat="1" applyFont="1" applyBorder="1" applyAlignment="1">
      <alignment wrapText="1"/>
    </xf>
    <xf numFmtId="166" fontId="11" fillId="0" borderId="9" xfId="0" applyNumberFormat="1" applyFont="1" applyBorder="1" applyAlignment="1">
      <alignment wrapText="1"/>
    </xf>
    <xf numFmtId="0" fontId="12" fillId="0" borderId="0" xfId="0" applyFont="1" applyAlignment="1">
      <alignment wrapText="1"/>
    </xf>
    <xf numFmtId="0" fontId="6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" fillId="0" borderId="0" xfId="1">
      <alignment wrapText="1"/>
    </xf>
    <xf numFmtId="0" fontId="0" fillId="0" borderId="0" xfId="0"/>
    <xf numFmtId="0" fontId="2" fillId="0" borderId="0" xfId="2" applyBorder="1">
      <alignment wrapText="1"/>
    </xf>
    <xf numFmtId="0" fontId="12" fillId="0" borderId="0" xfId="0" applyFont="1" applyAlignment="1">
      <alignment wrapText="1"/>
    </xf>
    <xf numFmtId="0" fontId="1" fillId="0" borderId="0" xfId="1" applyBorder="1" applyAlignment="1">
      <alignment horizontal="left" wrapText="1"/>
    </xf>
    <xf numFmtId="0" fontId="0" fillId="0" borderId="0" xfId="0" applyAlignment="1"/>
    <xf numFmtId="0" fontId="1" fillId="0" borderId="0" xfId="1" applyBorder="1" applyAlignment="1">
      <alignment wrapText="1"/>
    </xf>
    <xf numFmtId="0" fontId="13" fillId="2" borderId="0" xfId="0" applyFont="1" applyFill="1" applyAlignment="1">
      <alignment wrapText="1"/>
    </xf>
    <xf numFmtId="0" fontId="13" fillId="2" borderId="0" xfId="0" applyFont="1" applyFill="1" applyAlignment="1"/>
    <xf numFmtId="0" fontId="1" fillId="0" borderId="0" xfId="1" applyBorder="1" applyAlignment="1"/>
  </cellXfs>
  <cellStyles count="6">
    <cellStyle name="Heading 1" xfId="3" xr:uid="{00000000-0005-0000-0000-000003000000}"/>
    <cellStyle name="Heading 2" xfId="4" xr:uid="{00000000-0005-0000-0000-000004000000}"/>
    <cellStyle name="Heading 3" xfId="5" xr:uid="{00000000-0005-0000-0000-000005000000}"/>
    <cellStyle name="Normal" xfId="0" builtinId="0"/>
    <cellStyle name="Normal (Table)" xfId="1" xr:uid="{00000000-0005-0000-0000-000001000000}"/>
    <cellStyle name="Normal 2" xfId="2" xr:uid="{00000000-0005-0000-0000-000002000000}"/>
  </cellStyles>
  <dxfs count="4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166" formatCode="* #,##0;* \(#,##0\);* &quot;-&quot;;_(@_)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166" formatCode="* #,##0;* \(#,##0\);* &quot;-&quot;;_(@_)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166" formatCode="* #,##0;* \(#,##0\);* &quot;-&quot;;_(@_)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166" formatCode="* #,##0;* \(#,##0\);* &quot;-&quot;;_(@_)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166" formatCode="* #,##0;* \(#,##0\);* &quot;-&quot;;_(@_)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166" formatCode="* #,##0;* \(#,##0\);* &quot;-&quot;;_(@_)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166" formatCode="* #,##0;* \(#,##0\);* &quot;-&quot;;_(@_)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166" formatCode="* #,##0;* \(#,##0\);* &quot;-&quot;;_(@_)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164" formatCode="#0;&quot;-&quot;#0;#0;_(@_)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numFmt numFmtId="164" formatCode="#0;&quot;-&quot;#0;#0;_(@_)"/>
      <fill>
        <patternFill patternType="solid">
          <fgColor indexed="64"/>
          <bgColor rgb="FF0070C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indexed="64"/>
          <bgColor rgb="FF99CCFF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166" formatCode="* #,##0;* \(#,##0\);* &quot;-&quot;;_(@_)"/>
      <fill>
        <patternFill patternType="solid">
          <fgColor indexed="64"/>
          <bgColor rgb="FFBFE4FF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166" formatCode="* #,##0;* \(#,##0\);* &quot;-&quot;;_(@_)"/>
      <fill>
        <patternFill patternType="solid">
          <fgColor indexed="64"/>
          <bgColor rgb="FFBFE4FF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166" formatCode="* #,##0;* \(#,##0\);* &quot;-&quot;;_(@_)"/>
      <fill>
        <patternFill patternType="solid">
          <fgColor indexed="64"/>
          <bgColor rgb="FFBFE4FF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166" formatCode="* #,##0;* \(#,##0\);* &quot;-&quot;;_(@_)"/>
      <fill>
        <patternFill patternType="solid">
          <fgColor indexed="64"/>
          <bgColor rgb="FFBFE4FF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166" formatCode="* #,##0;* \(#,##0\);* &quot;-&quot;;_(@_)"/>
      <fill>
        <patternFill patternType="solid">
          <fgColor indexed="64"/>
          <bgColor rgb="FFBFE4FF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166" formatCode="* #,##0;* \(#,##0\);* &quot;-&quot;;_(@_)"/>
      <fill>
        <patternFill patternType="solid">
          <fgColor indexed="64"/>
          <bgColor rgb="FFBFE4FF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166" formatCode="* #,##0;* \(#,##0\);* &quot;-&quot;;_(@_)"/>
      <fill>
        <patternFill patternType="solid">
          <fgColor indexed="64"/>
          <bgColor rgb="FFBFE4FF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166" formatCode="* #,##0;* \(#,##0\);* &quot;-&quot;;_(@_)"/>
      <fill>
        <patternFill patternType="solid">
          <fgColor indexed="64"/>
          <bgColor rgb="FFBFE4FF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166" formatCode="* #,##0;* \(#,##0\);* &quot;-&quot;;_(@_)"/>
      <fill>
        <patternFill patternType="solid">
          <fgColor indexed="64"/>
          <bgColor rgb="FFBFE4FF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166" formatCode="* #,##0;* \(#,##0\);* &quot;-&quot;;_(@_)"/>
      <fill>
        <patternFill patternType="solid">
          <fgColor indexed="64"/>
          <bgColor rgb="FFBFE4FF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indexed="64"/>
          <bgColor rgb="FFBFE4FF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indexed="64"/>
          <bgColor rgb="FFBFE4FF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indexed="64"/>
          <bgColor rgb="FFBFE4FF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Arial"/>
        <family val="2"/>
        <scheme val="none"/>
      </font>
      <numFmt numFmtId="164" formatCode="#0;&quot;-&quot;#0;#0;_(@_)"/>
      <fill>
        <patternFill patternType="solid">
          <fgColor indexed="64"/>
          <bgColor rgb="FF00008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B774D0E-22BC-FC49-AF3D-B59E790C77E3}" name="Table1" displayName="Table1" ref="A5:M39" totalsRowShown="0" headerRowDxfId="40" headerRowBorderDxfId="39" tableBorderDxfId="38" totalsRowBorderDxfId="37">
  <autoFilter ref="A5:M39" xr:uid="{2B774D0E-22BC-FC49-AF3D-B59E790C77E3}"/>
  <tableColumns count="13">
    <tableColumn id="1" xr3:uid="{33AA87DE-7AF0-2F4C-BF6A-476CF8B3FA3A}" name="Government or public " dataDxfId="36"/>
    <tableColumn id="2" xr3:uid="{41685563-B2A2-3341-B73D-9A05A0C3F584}" name="Class" dataDxfId="35"/>
    <tableColumn id="3" xr3:uid="{E618D29F-CB99-A448-A4A6-97D8A3668BBB}" name="Accounting Ledger Line" dataDxfId="34"/>
    <tableColumn id="4" xr3:uid="{E83A2735-8864-E245-A724-89D28CF97949}" name="FBF 2021" dataDxfId="33"/>
    <tableColumn id="5" xr3:uid="{F07E42E5-E999-7E42-A68F-1A3330EDF651}" name="FBF 2020" dataDxfId="32"/>
    <tableColumn id="6" xr3:uid="{FBEBABA7-44D9-844C-ACBB-F62A2194CF6C}" name="ASF 2021" dataDxfId="31"/>
    <tableColumn id="7" xr3:uid="{DA7A268B-E449-2240-B5DB-6AAB4885A0E3}" name="ASF 2020" dataDxfId="30"/>
    <tableColumn id="8" xr3:uid="{31AB8116-130C-E446-AA8E-72AEB1E868F5}" name="Other funds 2021" dataDxfId="29"/>
    <tableColumn id="9" xr3:uid="{668A6B14-9558-4043-8281-DFD1E1B076D9}" name="Other funds 2020" dataDxfId="28"/>
    <tableColumn id="10" xr3:uid="{4BF9E6BD-A742-564E-8597-FC96C638685B}" name="Less Intra-GSA Eliminations 2021" dataDxfId="27"/>
    <tableColumn id="11" xr3:uid="{A36A7550-3A04-294F-AF67-3FDCD81F7BE9}" name=" Less Intra-GSA Eliminations 2020" dataDxfId="26"/>
    <tableColumn id="12" xr3:uid="{CFBF4465-33F1-8B44-9CE4-372EEDED4C86}" name="GSA Consolidated Totals 2021" dataDxfId="25"/>
    <tableColumn id="13" xr3:uid="{3EB1E9B5-8ABA-6147-B555-C200E1120FCE}" name="GSA Consolidated Totals 2020" dataDxfId="24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7B06ADC-00C2-5A4E-873D-4E52933116D9}" name="Table2" displayName="Table2" ref="A5:H20" totalsRowShown="0" headerRowDxfId="23" headerRowBorderDxfId="22" tableBorderDxfId="21" totalsRowBorderDxfId="20">
  <autoFilter ref="A5:H20" xr:uid="{57B06ADC-00C2-5A4E-873D-4E52933116D9}"/>
  <tableColumns count="8">
    <tableColumn id="1" xr3:uid="{A21BFE41-A2C6-1746-B108-DD77BA5BB678}" name="Fund"/>
    <tableColumn id="2" xr3:uid="{CE6E44C9-CB4C-A74A-ACA2-20761D95C9E5}" name="Major Program Category"/>
    <tableColumn id="3" xr3:uid="{BE8F70CD-2B5E-4945-97A7-5290A21C8E23}" name="Revenues 2021"/>
    <tableColumn id="4" xr3:uid="{284D3102-1C95-2F4B-9DA1-84DC5AEAFF50}" name="Expenses 2021"/>
    <tableColumn id="5" xr3:uid="{3FC13402-C0D5-604F-9AEC-1CA161F57F91}" name="Net _x000a_Revenues from_x000a_(Cost of) _x000a_Operations 2021"/>
    <tableColumn id="6" xr3:uid="{BD736722-9212-2240-B815-35B0339377E1}" name="Revenues 2020"/>
    <tableColumn id="7" xr3:uid="{744DD94A-5DF5-B140-B01F-EB553605BE72}" name="Expenses 2020"/>
    <tableColumn id="8" xr3:uid="{F6304C9D-4A5A-0C4F-B7BD-5084ABE7B243}" name="Net _x000a_Revenues from_x000a_(Cost of) _x000a_Operations 2020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35FA760-E3C4-3447-AB46-3E83E63FC983}" name="Table3" displayName="Table3" ref="A5:L23" totalsRowShown="0" headerRowDxfId="19" headerRowBorderDxfId="18" tableBorderDxfId="17" totalsRowBorderDxfId="16">
  <autoFilter ref="A5:L23" xr:uid="{A35FA760-E3C4-3447-AB46-3E83E63FC983}"/>
  <tableColumns count="12">
    <tableColumn id="1" xr3:uid="{C6E8923D-E8FC-C348-A0DC-BD4628B72AC1}" name="Action " dataDxfId="15"/>
    <tableColumn id="2" xr3:uid="{74A24014-608B-B345-B483-B938F719F59B}" name="Accounting Category"/>
    <tableColumn id="3" xr3:uid="{10DC7888-1DEC-244B-88EC-C32FECBC1B8D}" name="FEDERAL_x000a_BUILDINGS_x000a_FUND 2021"/>
    <tableColumn id="4" xr3:uid="{362B39AD-FB0E-634F-8FCB-264FE7E37AFD}" name="FEDERAL_x000a_BUILDINGS_x000a_FUND 2020"/>
    <tableColumn id="5" xr3:uid="{EB204942-50CB-1D41-AB62-3A19DAA348BA}" name="ACQUISITION_x000a_SERVICES_x000a_FUND 2021"/>
    <tableColumn id="6" xr3:uid="{5482B200-0E8D-9947-BCF0-FFD1B8C17921}" name="ACQUISITION_x000a_SERVICES_x000a_FUND 2020"/>
    <tableColumn id="7" xr3:uid="{4EC381DD-E963-8E45-AA9B-1D48028B1918}" name="OTHER FUNDS 2021"/>
    <tableColumn id="8" xr3:uid="{BD35E714-DFE3-9644-B09B-84056316A4A6}" name="OTHER FUNDS 2020"/>
    <tableColumn id="9" xr3:uid="{5544F25B-27FC-4D41-BDE8-45458847E94F}" name="LESS:_x000a_INTRA-GSA_x000a_ELIMINATIONS 2021"/>
    <tableColumn id="10" xr3:uid="{4AB23152-E60A-8249-A450-91C61A7ADDEC}" name="LESS:_x000a_INTRA-GSA_x000a_ELIMINATIONS 2020"/>
    <tableColumn id="11" xr3:uid="{189B81FD-CE2C-8C40-9676-2156986ABC9D}" name="GSA_x000a_CONSOLIDATED_x000a_TOTALS 2021"/>
    <tableColumn id="12" xr3:uid="{8E5572C7-6F89-BD46-A5A6-BC0F052B2B16}" name="GSA_x000a_CONSOLIDATED_x000a_TOTALS 2020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892D723-C026-334B-BAC6-01EEDBB23B03}" name="Table4" displayName="Table4" ref="A7:J22" totalsRowShown="0" headerRowDxfId="14" dataDxfId="12" headerRowBorderDxfId="13" tableBorderDxfId="11" totalsRowBorderDxfId="10">
  <autoFilter ref="A7:J22" xr:uid="{0892D723-C026-334B-BAC6-01EEDBB23B03}"/>
  <tableColumns count="10">
    <tableColumn id="1" xr3:uid="{78E91FE4-ECAA-A148-AC0C-E7936627583F}" name="Budget Classification" dataDxfId="9"/>
    <tableColumn id="2" xr3:uid="{86015F49-DD71-AD4F-8DF7-B6F27E6EA970}" name="Accounting Ledger Category" dataDxfId="8" dataCellStyle="Normal (Table)"/>
    <tableColumn id="3" xr3:uid="{96627B58-2756-CF49-989E-27BBF55C5323}" name="FEDERAL BUILDINGS FUND 2021" dataDxfId="7"/>
    <tableColumn id="4" xr3:uid="{5F533D9A-CD21-1440-967C-6EEBB4B15C68}" name="FEDERAL BUILDINGS FUND 2020" dataDxfId="6"/>
    <tableColumn id="5" xr3:uid="{B4DAA12A-6F03-8545-A484-96B34921D372}" name="ACQUISITION SERVICES FUND 2021" dataDxfId="5"/>
    <tableColumn id="6" xr3:uid="{0851BEC7-9FDA-EB49-A846-7BD14DB33E75}" name="ACQUISITION SERVICES FUND 2020" dataDxfId="4"/>
    <tableColumn id="7" xr3:uid="{F99E12B4-F09A-7746-9D72-1392D290E953}" name="OTHER FUNDS 2021" dataDxfId="3"/>
    <tableColumn id="8" xr3:uid="{27971C70-5C1A-ED48-8071-3E3A0869660E}" name="OTHER FUNDS 2020" dataDxfId="2"/>
    <tableColumn id="9" xr3:uid="{84C134AC-BFD3-CB47-A7DA-ECC3A48D5BD6}" name=" GSA COMBINED TOTALS 2021" dataDxfId="1"/>
    <tableColumn id="10" xr3:uid="{272F289B-187A-AD47-9B8E-8F001DB46E74}" name="GSA COMBINED TOTALS 2020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9"/>
  <sheetViews>
    <sheetView tabSelected="1" zoomScale="130" zoomScaleNormal="130" workbookViewId="0">
      <selection activeCell="C64" sqref="C64"/>
    </sheetView>
  </sheetViews>
  <sheetFormatPr baseColWidth="10" defaultColWidth="13.1640625" defaultRowHeight="13" x14ac:dyDescent="0.15"/>
  <cols>
    <col min="1" max="1" width="39.1640625" customWidth="1"/>
    <col min="2" max="2" width="29.33203125" customWidth="1"/>
    <col min="3" max="3" width="38.1640625" customWidth="1"/>
    <col min="4" max="4" width="32.1640625" customWidth="1"/>
    <col min="5" max="6" width="34.83203125" customWidth="1"/>
    <col min="7" max="8" width="21.33203125" customWidth="1"/>
    <col min="9" max="9" width="30.33203125" customWidth="1"/>
    <col min="10" max="10" width="33" customWidth="1"/>
    <col min="11" max="11" width="33.5" customWidth="1"/>
    <col min="12" max="13" width="30.5" customWidth="1"/>
  </cols>
  <sheetData>
    <row r="1" spans="1:24" ht="16" customHeight="1" x14ac:dyDescent="0.15">
      <c r="A1" s="83" t="s">
        <v>0</v>
      </c>
      <c r="B1" s="83"/>
      <c r="C1" s="83"/>
    </row>
    <row r="2" spans="1:24" ht="16" customHeight="1" x14ac:dyDescent="0.2">
      <c r="A2" s="84" t="s">
        <v>1</v>
      </c>
      <c r="B2" s="84"/>
      <c r="C2" s="84"/>
      <c r="J2" s="85" t="s">
        <v>117</v>
      </c>
      <c r="K2" s="85"/>
    </row>
    <row r="3" spans="1:24" ht="30" x14ac:dyDescent="0.15">
      <c r="A3" s="2" t="s">
        <v>2</v>
      </c>
      <c r="B3" s="2"/>
      <c r="C3" s="2"/>
      <c r="D3" s="3"/>
      <c r="E3" s="3"/>
    </row>
    <row r="4" spans="1:24" ht="16" customHeight="1" x14ac:dyDescent="0.15">
      <c r="A4" s="12" t="s">
        <v>3</v>
      </c>
      <c r="B4" s="12"/>
      <c r="C4" s="12"/>
      <c r="L4" s="1"/>
      <c r="M4" s="4"/>
      <c r="N4" s="4"/>
      <c r="O4" s="5"/>
      <c r="P4" s="4"/>
      <c r="Q4" s="4"/>
      <c r="R4" s="4"/>
      <c r="S4" s="4"/>
      <c r="T4" s="4"/>
      <c r="U4" s="4"/>
    </row>
    <row r="5" spans="1:24" ht="52.5" customHeight="1" x14ac:dyDescent="0.15">
      <c r="A5" s="40" t="s">
        <v>46</v>
      </c>
      <c r="B5" s="41" t="s">
        <v>40</v>
      </c>
      <c r="C5" s="41" t="s">
        <v>44</v>
      </c>
      <c r="D5" s="42" t="s">
        <v>31</v>
      </c>
      <c r="E5" s="42" t="s">
        <v>32</v>
      </c>
      <c r="F5" s="42" t="s">
        <v>33</v>
      </c>
      <c r="G5" s="42" t="s">
        <v>34</v>
      </c>
      <c r="H5" s="42" t="s">
        <v>35</v>
      </c>
      <c r="I5" s="42" t="s">
        <v>36</v>
      </c>
      <c r="J5" s="42" t="s">
        <v>37</v>
      </c>
      <c r="K5" s="42" t="s">
        <v>38</v>
      </c>
      <c r="L5" s="42" t="s">
        <v>39</v>
      </c>
      <c r="M5" s="43" t="s">
        <v>118</v>
      </c>
      <c r="N5" s="4"/>
      <c r="O5" s="4"/>
      <c r="P5" s="4"/>
      <c r="Q5" s="5"/>
      <c r="R5" s="6"/>
      <c r="S5" s="6"/>
      <c r="T5" s="6"/>
      <c r="U5" s="6"/>
      <c r="V5" s="6"/>
      <c r="W5" s="1"/>
      <c r="X5" s="1"/>
    </row>
    <row r="6" spans="1:24" ht="25.75" customHeight="1" x14ac:dyDescent="0.15">
      <c r="A6" s="36" t="s">
        <v>45</v>
      </c>
      <c r="B6" s="14" t="s">
        <v>41</v>
      </c>
      <c r="C6" s="14" t="s">
        <v>4</v>
      </c>
      <c r="D6" s="15">
        <v>13453</v>
      </c>
      <c r="E6" s="16">
        <v>12489</v>
      </c>
      <c r="F6" s="15">
        <v>1781</v>
      </c>
      <c r="G6" s="16">
        <v>1267</v>
      </c>
      <c r="H6" s="15">
        <v>2056</v>
      </c>
      <c r="I6" s="16">
        <v>887</v>
      </c>
      <c r="J6" s="15">
        <v>0</v>
      </c>
      <c r="K6" s="16">
        <v>0</v>
      </c>
      <c r="L6" s="15">
        <f t="shared" ref="L6:M8" si="0">D6+F6+H6+J6</f>
        <v>17290</v>
      </c>
      <c r="M6" s="38">
        <f t="shared" si="0"/>
        <v>14643</v>
      </c>
      <c r="N6" s="6"/>
      <c r="O6" s="8"/>
      <c r="P6" s="8"/>
      <c r="Q6" s="7"/>
      <c r="R6" s="9"/>
      <c r="S6" s="9"/>
      <c r="T6" s="9"/>
      <c r="U6" s="9"/>
      <c r="V6" s="9"/>
      <c r="W6" s="1"/>
      <c r="X6" s="1"/>
    </row>
    <row r="7" spans="1:24" ht="25.75" customHeight="1" x14ac:dyDescent="0.15">
      <c r="A7" s="37" t="s">
        <v>45</v>
      </c>
      <c r="B7" s="17" t="s">
        <v>41</v>
      </c>
      <c r="C7" s="17" t="s">
        <v>5</v>
      </c>
      <c r="D7" s="18">
        <v>461</v>
      </c>
      <c r="E7" s="19">
        <v>506</v>
      </c>
      <c r="F7" s="18">
        <v>4973</v>
      </c>
      <c r="G7" s="19">
        <v>3446</v>
      </c>
      <c r="H7" s="18">
        <v>57</v>
      </c>
      <c r="I7" s="19">
        <v>66</v>
      </c>
      <c r="J7" s="18">
        <v>-39</v>
      </c>
      <c r="K7" s="19">
        <v>-41</v>
      </c>
      <c r="L7" s="18">
        <f t="shared" si="0"/>
        <v>5452</v>
      </c>
      <c r="M7" s="39">
        <f t="shared" si="0"/>
        <v>3977</v>
      </c>
      <c r="N7" s="5"/>
      <c r="O7" s="8"/>
      <c r="P7" s="7"/>
      <c r="Q7" s="7"/>
      <c r="R7" s="10"/>
      <c r="S7" s="10"/>
      <c r="T7" s="10"/>
      <c r="U7" s="10"/>
      <c r="V7" s="10"/>
      <c r="W7" s="1"/>
      <c r="X7" s="1"/>
    </row>
    <row r="8" spans="1:24" ht="25.75" customHeight="1" x14ac:dyDescent="0.15">
      <c r="A8" s="36" t="s">
        <v>45</v>
      </c>
      <c r="B8" s="14" t="s">
        <v>41</v>
      </c>
      <c r="C8" s="14" t="s">
        <v>6</v>
      </c>
      <c r="D8" s="15">
        <v>51</v>
      </c>
      <c r="E8" s="16">
        <v>90</v>
      </c>
      <c r="F8" s="15">
        <v>0</v>
      </c>
      <c r="G8" s="16">
        <v>0</v>
      </c>
      <c r="H8" s="15">
        <v>3</v>
      </c>
      <c r="I8" s="16">
        <v>0</v>
      </c>
      <c r="J8" s="15">
        <v>0</v>
      </c>
      <c r="K8" s="16">
        <v>0</v>
      </c>
      <c r="L8" s="15">
        <f t="shared" si="0"/>
        <v>54</v>
      </c>
      <c r="M8" s="38">
        <f t="shared" si="0"/>
        <v>90</v>
      </c>
      <c r="N8" s="6"/>
      <c r="O8" s="8"/>
      <c r="P8" s="8"/>
      <c r="Q8" s="7"/>
      <c r="R8" s="9"/>
      <c r="S8" s="9"/>
      <c r="T8" s="9"/>
      <c r="U8" s="9"/>
      <c r="V8" s="9"/>
      <c r="W8" s="1"/>
      <c r="X8" s="1"/>
    </row>
    <row r="9" spans="1:24" ht="25.75" customHeight="1" x14ac:dyDescent="0.15">
      <c r="A9" s="37" t="s">
        <v>45</v>
      </c>
      <c r="B9" s="17" t="s">
        <v>41</v>
      </c>
      <c r="C9" s="17" t="s">
        <v>7</v>
      </c>
      <c r="D9" s="18">
        <f t="shared" ref="D9:M9" si="1">SUM(D6:D8)</f>
        <v>13965</v>
      </c>
      <c r="E9" s="19">
        <f t="shared" si="1"/>
        <v>13085</v>
      </c>
      <c r="F9" s="18">
        <f t="shared" si="1"/>
        <v>6754</v>
      </c>
      <c r="G9" s="19">
        <f t="shared" si="1"/>
        <v>4713</v>
      </c>
      <c r="H9" s="18">
        <f t="shared" si="1"/>
        <v>2116</v>
      </c>
      <c r="I9" s="19">
        <f t="shared" si="1"/>
        <v>953</v>
      </c>
      <c r="J9" s="18">
        <f t="shared" si="1"/>
        <v>-39</v>
      </c>
      <c r="K9" s="19">
        <f t="shared" si="1"/>
        <v>-41</v>
      </c>
      <c r="L9" s="18">
        <f t="shared" si="1"/>
        <v>22796</v>
      </c>
      <c r="M9" s="39">
        <f t="shared" si="1"/>
        <v>18710</v>
      </c>
      <c r="N9" s="5"/>
      <c r="O9" s="8"/>
      <c r="P9" s="7"/>
      <c r="Q9" s="7"/>
      <c r="R9" s="10"/>
      <c r="S9" s="10"/>
      <c r="T9" s="10"/>
      <c r="U9" s="10"/>
      <c r="V9" s="10"/>
      <c r="W9" s="1"/>
      <c r="X9" s="1"/>
    </row>
    <row r="10" spans="1:24" ht="25.75" customHeight="1" x14ac:dyDescent="0.15">
      <c r="A10" s="36" t="s">
        <v>42</v>
      </c>
      <c r="B10" s="14" t="s">
        <v>41</v>
      </c>
      <c r="C10" s="14" t="s">
        <v>9</v>
      </c>
      <c r="D10" s="15">
        <v>0</v>
      </c>
      <c r="E10" s="16">
        <v>0</v>
      </c>
      <c r="F10" s="15">
        <v>0</v>
      </c>
      <c r="G10" s="16">
        <v>0</v>
      </c>
      <c r="H10" s="15">
        <v>0</v>
      </c>
      <c r="I10" s="16">
        <v>0</v>
      </c>
      <c r="J10" s="15">
        <v>0</v>
      </c>
      <c r="K10" s="16">
        <v>0</v>
      </c>
      <c r="L10" s="15">
        <f t="shared" ref="L10:M16" si="2">D10+F10+H10+J10</f>
        <v>0</v>
      </c>
      <c r="M10" s="38">
        <f t="shared" si="2"/>
        <v>0</v>
      </c>
      <c r="N10" s="6"/>
      <c r="O10" s="8"/>
      <c r="P10" s="8"/>
      <c r="Q10" s="7"/>
      <c r="R10" s="9"/>
      <c r="S10" s="9"/>
      <c r="T10" s="9"/>
      <c r="U10" s="9"/>
      <c r="V10" s="9"/>
      <c r="W10" s="1"/>
      <c r="X10" s="1"/>
    </row>
    <row r="11" spans="1:24" ht="25.75" customHeight="1" x14ac:dyDescent="0.15">
      <c r="A11" s="37" t="s">
        <v>42</v>
      </c>
      <c r="B11" s="17" t="s">
        <v>41</v>
      </c>
      <c r="C11" s="17" t="s">
        <v>5</v>
      </c>
      <c r="D11" s="18">
        <v>9</v>
      </c>
      <c r="E11" s="19">
        <v>6</v>
      </c>
      <c r="F11" s="18">
        <v>116</v>
      </c>
      <c r="G11" s="19">
        <v>103</v>
      </c>
      <c r="H11" s="18">
        <v>13</v>
      </c>
      <c r="I11" s="19">
        <v>16</v>
      </c>
      <c r="J11" s="18">
        <v>0</v>
      </c>
      <c r="K11" s="19">
        <v>0</v>
      </c>
      <c r="L11" s="18">
        <f t="shared" si="2"/>
        <v>138</v>
      </c>
      <c r="M11" s="39">
        <f t="shared" si="2"/>
        <v>125</v>
      </c>
      <c r="N11" s="5"/>
      <c r="O11" s="8"/>
      <c r="P11" s="7"/>
      <c r="Q11" s="7"/>
      <c r="R11" s="10"/>
      <c r="S11" s="10"/>
      <c r="T11" s="10"/>
      <c r="U11" s="10"/>
      <c r="V11" s="10"/>
      <c r="W11" s="1"/>
      <c r="X11" s="1"/>
    </row>
    <row r="12" spans="1:24" ht="25.75" customHeight="1" x14ac:dyDescent="0.15">
      <c r="A12" s="36" t="s">
        <v>42</v>
      </c>
      <c r="B12" s="14" t="s">
        <v>41</v>
      </c>
      <c r="C12" s="14" t="s">
        <v>10</v>
      </c>
      <c r="D12" s="15">
        <v>0</v>
      </c>
      <c r="E12" s="16">
        <v>0</v>
      </c>
      <c r="F12" s="15">
        <v>0</v>
      </c>
      <c r="G12" s="16">
        <v>0</v>
      </c>
      <c r="H12" s="15">
        <v>0</v>
      </c>
      <c r="I12" s="16">
        <v>0</v>
      </c>
      <c r="J12" s="15">
        <v>0</v>
      </c>
      <c r="K12" s="16">
        <v>0</v>
      </c>
      <c r="L12" s="15">
        <f t="shared" si="2"/>
        <v>0</v>
      </c>
      <c r="M12" s="38">
        <f t="shared" si="2"/>
        <v>0</v>
      </c>
      <c r="N12" s="6"/>
      <c r="O12" s="8"/>
      <c r="P12" s="8"/>
      <c r="Q12" s="7"/>
      <c r="R12" s="9"/>
      <c r="S12" s="9"/>
      <c r="T12" s="9"/>
      <c r="U12" s="9"/>
      <c r="V12" s="9"/>
      <c r="W12" s="1"/>
      <c r="X12" s="1"/>
    </row>
    <row r="13" spans="1:24" ht="25.75" customHeight="1" x14ac:dyDescent="0.15">
      <c r="A13" s="37" t="s">
        <v>42</v>
      </c>
      <c r="B13" s="17" t="s">
        <v>41</v>
      </c>
      <c r="C13" s="17" t="s">
        <v>11</v>
      </c>
      <c r="D13" s="18">
        <v>0</v>
      </c>
      <c r="E13" s="19">
        <v>0</v>
      </c>
      <c r="F13" s="18">
        <v>0</v>
      </c>
      <c r="G13" s="19">
        <v>0</v>
      </c>
      <c r="H13" s="18">
        <v>0</v>
      </c>
      <c r="I13" s="19">
        <v>0</v>
      </c>
      <c r="J13" s="18">
        <v>0</v>
      </c>
      <c r="K13" s="19">
        <v>0</v>
      </c>
      <c r="L13" s="18">
        <f t="shared" si="2"/>
        <v>0</v>
      </c>
      <c r="M13" s="39">
        <f t="shared" si="2"/>
        <v>0</v>
      </c>
      <c r="N13" s="5"/>
      <c r="O13" s="8"/>
      <c r="P13" s="7"/>
      <c r="Q13" s="7"/>
      <c r="R13" s="10"/>
      <c r="S13" s="10"/>
      <c r="T13" s="10"/>
      <c r="U13" s="10"/>
      <c r="V13" s="10"/>
      <c r="W13" s="1"/>
      <c r="X13" s="1"/>
    </row>
    <row r="14" spans="1:24" ht="25.75" customHeight="1" x14ac:dyDescent="0.15">
      <c r="A14" s="36" t="s">
        <v>42</v>
      </c>
      <c r="B14" s="14" t="s">
        <v>41</v>
      </c>
      <c r="C14" s="14" t="s">
        <v>12</v>
      </c>
      <c r="D14" s="15">
        <v>23249</v>
      </c>
      <c r="E14" s="16">
        <v>23287</v>
      </c>
      <c r="F14" s="15">
        <v>4039</v>
      </c>
      <c r="G14" s="16">
        <v>4062</v>
      </c>
      <c r="H14" s="15">
        <v>9</v>
      </c>
      <c r="I14" s="16">
        <v>12</v>
      </c>
      <c r="J14" s="15">
        <v>0</v>
      </c>
      <c r="K14" s="16">
        <v>0</v>
      </c>
      <c r="L14" s="15">
        <f t="shared" si="2"/>
        <v>27297</v>
      </c>
      <c r="M14" s="38">
        <f t="shared" si="2"/>
        <v>27361</v>
      </c>
      <c r="N14" s="6"/>
      <c r="O14" s="8"/>
      <c r="P14" s="8"/>
      <c r="Q14" s="7"/>
      <c r="R14" s="9"/>
      <c r="S14" s="9"/>
      <c r="T14" s="9"/>
      <c r="U14" s="9"/>
      <c r="V14" s="9"/>
      <c r="W14" s="1"/>
      <c r="X14" s="1"/>
    </row>
    <row r="15" spans="1:24" ht="25.75" customHeight="1" x14ac:dyDescent="0.15">
      <c r="A15" s="37" t="s">
        <v>42</v>
      </c>
      <c r="B15" s="17" t="s">
        <v>41</v>
      </c>
      <c r="C15" s="17" t="s">
        <v>6</v>
      </c>
      <c r="D15" s="18">
        <v>0</v>
      </c>
      <c r="E15" s="19">
        <v>0</v>
      </c>
      <c r="F15" s="18">
        <v>14</v>
      </c>
      <c r="G15" s="19">
        <v>0</v>
      </c>
      <c r="H15" s="18">
        <v>0</v>
      </c>
      <c r="I15" s="19">
        <v>0</v>
      </c>
      <c r="J15" s="18">
        <v>0</v>
      </c>
      <c r="K15" s="19">
        <v>0</v>
      </c>
      <c r="L15" s="18">
        <f t="shared" si="2"/>
        <v>14</v>
      </c>
      <c r="M15" s="39">
        <f t="shared" si="2"/>
        <v>0</v>
      </c>
      <c r="N15" s="5"/>
      <c r="O15" s="8"/>
      <c r="P15" s="7"/>
      <c r="Q15" s="7"/>
      <c r="R15" s="10"/>
      <c r="S15" s="10"/>
      <c r="T15" s="10"/>
      <c r="U15" s="10"/>
      <c r="V15" s="10"/>
      <c r="W15" s="1"/>
      <c r="X15" s="1"/>
    </row>
    <row r="16" spans="1:24" ht="25.75" customHeight="1" x14ac:dyDescent="0.15">
      <c r="A16" s="36" t="s">
        <v>42</v>
      </c>
      <c r="B16" s="14" t="s">
        <v>41</v>
      </c>
      <c r="C16" s="14" t="s">
        <v>13</v>
      </c>
      <c r="D16" s="15">
        <v>36</v>
      </c>
      <c r="E16" s="16">
        <v>36</v>
      </c>
      <c r="F16" s="15">
        <v>22</v>
      </c>
      <c r="G16" s="16">
        <v>39</v>
      </c>
      <c r="H16" s="15">
        <v>0</v>
      </c>
      <c r="I16" s="16">
        <v>0</v>
      </c>
      <c r="J16" s="15">
        <v>0</v>
      </c>
      <c r="K16" s="16">
        <v>0</v>
      </c>
      <c r="L16" s="15">
        <f t="shared" si="2"/>
        <v>58</v>
      </c>
      <c r="M16" s="38">
        <f t="shared" si="2"/>
        <v>75</v>
      </c>
      <c r="N16" s="6"/>
      <c r="O16" s="8"/>
      <c r="P16" s="8"/>
      <c r="Q16" s="7"/>
      <c r="R16" s="9"/>
      <c r="S16" s="9"/>
      <c r="T16" s="9"/>
      <c r="U16" s="9"/>
      <c r="V16" s="9"/>
      <c r="W16" s="1"/>
      <c r="X16" s="1"/>
    </row>
    <row r="17" spans="1:24" ht="25.75" customHeight="1" x14ac:dyDescent="0.15">
      <c r="A17" s="37" t="s">
        <v>42</v>
      </c>
      <c r="B17" s="17" t="s">
        <v>41</v>
      </c>
      <c r="C17" s="17" t="s">
        <v>14</v>
      </c>
      <c r="D17" s="18">
        <f t="shared" ref="D17:M17" si="3">SUM(D10:D16)</f>
        <v>23294</v>
      </c>
      <c r="E17" s="19">
        <f t="shared" si="3"/>
        <v>23329</v>
      </c>
      <c r="F17" s="18">
        <f t="shared" si="3"/>
        <v>4191</v>
      </c>
      <c r="G17" s="19">
        <f t="shared" si="3"/>
        <v>4204</v>
      </c>
      <c r="H17" s="18">
        <f t="shared" si="3"/>
        <v>22</v>
      </c>
      <c r="I17" s="19">
        <f t="shared" si="3"/>
        <v>28</v>
      </c>
      <c r="J17" s="18">
        <f t="shared" si="3"/>
        <v>0</v>
      </c>
      <c r="K17" s="19">
        <f t="shared" si="3"/>
        <v>0</v>
      </c>
      <c r="L17" s="18">
        <f t="shared" si="3"/>
        <v>27507</v>
      </c>
      <c r="M17" s="39">
        <f t="shared" si="3"/>
        <v>27561</v>
      </c>
      <c r="N17" s="5"/>
      <c r="O17" s="8"/>
      <c r="P17" s="7"/>
      <c r="Q17" s="7"/>
      <c r="R17" s="10"/>
      <c r="S17" s="10"/>
      <c r="T17" s="10"/>
      <c r="U17" s="10"/>
      <c r="V17" s="10"/>
      <c r="W17" s="1"/>
      <c r="X17" s="1"/>
    </row>
    <row r="18" spans="1:24" ht="25.75" customHeight="1" x14ac:dyDescent="0.15">
      <c r="A18" s="36" t="s">
        <v>43</v>
      </c>
      <c r="B18" s="14" t="s">
        <v>41</v>
      </c>
      <c r="C18" s="14" t="s">
        <v>15</v>
      </c>
      <c r="D18" s="15">
        <f t="shared" ref="D18:M18" si="4">D9+D17</f>
        <v>37259</v>
      </c>
      <c r="E18" s="16">
        <f t="shared" si="4"/>
        <v>36414</v>
      </c>
      <c r="F18" s="15">
        <f t="shared" si="4"/>
        <v>10945</v>
      </c>
      <c r="G18" s="16">
        <f t="shared" si="4"/>
        <v>8917</v>
      </c>
      <c r="H18" s="15">
        <f t="shared" si="4"/>
        <v>2138</v>
      </c>
      <c r="I18" s="16">
        <f t="shared" si="4"/>
        <v>981</v>
      </c>
      <c r="J18" s="15">
        <f t="shared" si="4"/>
        <v>-39</v>
      </c>
      <c r="K18" s="16">
        <f t="shared" si="4"/>
        <v>-41</v>
      </c>
      <c r="L18" s="15">
        <f t="shared" si="4"/>
        <v>50303</v>
      </c>
      <c r="M18" s="38">
        <f t="shared" si="4"/>
        <v>46271</v>
      </c>
      <c r="N18" s="6"/>
      <c r="O18" s="8"/>
      <c r="P18" s="8"/>
      <c r="Q18" s="7"/>
      <c r="R18" s="9"/>
      <c r="S18" s="9"/>
      <c r="T18" s="9"/>
      <c r="U18" s="9"/>
      <c r="V18" s="9"/>
      <c r="W18" s="1"/>
      <c r="X18" s="1"/>
    </row>
    <row r="19" spans="1:24" ht="25.75" customHeight="1" x14ac:dyDescent="0.15">
      <c r="A19" s="37" t="s">
        <v>45</v>
      </c>
      <c r="B19" s="17" t="s">
        <v>47</v>
      </c>
      <c r="C19" s="17" t="s">
        <v>16</v>
      </c>
      <c r="D19" s="18">
        <v>1101</v>
      </c>
      <c r="E19" s="19">
        <v>1131</v>
      </c>
      <c r="F19" s="18">
        <v>39</v>
      </c>
      <c r="G19" s="19">
        <v>40</v>
      </c>
      <c r="H19" s="18">
        <v>41</v>
      </c>
      <c r="I19" s="19">
        <v>45</v>
      </c>
      <c r="J19" s="18">
        <v>-39</v>
      </c>
      <c r="K19" s="19">
        <v>-41</v>
      </c>
      <c r="L19" s="18">
        <f t="shared" ref="L19:M22" si="5">D19+F19+H19+J19</f>
        <v>1142</v>
      </c>
      <c r="M19" s="39">
        <f t="shared" si="5"/>
        <v>1175</v>
      </c>
      <c r="N19" s="5"/>
      <c r="O19" s="8"/>
      <c r="P19" s="7"/>
      <c r="Q19" s="7"/>
      <c r="R19" s="10"/>
      <c r="S19" s="10"/>
      <c r="T19" s="10"/>
      <c r="U19" s="10"/>
      <c r="V19" s="10"/>
      <c r="W19" s="1"/>
      <c r="X19" s="1"/>
    </row>
    <row r="20" spans="1:24" ht="25.75" customHeight="1" x14ac:dyDescent="0.15">
      <c r="A20" s="36" t="s">
        <v>45</v>
      </c>
      <c r="B20" s="14" t="s">
        <v>47</v>
      </c>
      <c r="C20" s="14" t="s">
        <v>17</v>
      </c>
      <c r="D20" s="15">
        <v>0</v>
      </c>
      <c r="E20" s="16">
        <v>0</v>
      </c>
      <c r="F20" s="15">
        <v>0</v>
      </c>
      <c r="G20" s="16">
        <v>0</v>
      </c>
      <c r="H20" s="15">
        <v>0</v>
      </c>
      <c r="I20" s="16">
        <v>0</v>
      </c>
      <c r="J20" s="15">
        <v>0</v>
      </c>
      <c r="K20" s="16">
        <v>0</v>
      </c>
      <c r="L20" s="15">
        <f t="shared" si="5"/>
        <v>0</v>
      </c>
      <c r="M20" s="38">
        <f t="shared" si="5"/>
        <v>0</v>
      </c>
      <c r="N20" s="6"/>
      <c r="O20" s="8"/>
      <c r="P20" s="8"/>
      <c r="Q20" s="7"/>
      <c r="R20" s="9"/>
      <c r="S20" s="9"/>
      <c r="T20" s="9"/>
      <c r="U20" s="9"/>
      <c r="V20" s="9"/>
      <c r="W20" s="1"/>
      <c r="X20" s="1"/>
    </row>
    <row r="21" spans="1:24" ht="25.75" customHeight="1" x14ac:dyDescent="0.15">
      <c r="A21" s="37" t="s">
        <v>45</v>
      </c>
      <c r="B21" s="17" t="s">
        <v>47</v>
      </c>
      <c r="C21" s="17" t="s">
        <v>18</v>
      </c>
      <c r="D21" s="18">
        <v>0</v>
      </c>
      <c r="E21" s="19">
        <v>0</v>
      </c>
      <c r="F21" s="18">
        <v>0</v>
      </c>
      <c r="G21" s="19">
        <v>1</v>
      </c>
      <c r="H21" s="18">
        <v>45</v>
      </c>
      <c r="I21" s="19">
        <v>47</v>
      </c>
      <c r="J21" s="18">
        <v>0</v>
      </c>
      <c r="K21" s="19">
        <v>0</v>
      </c>
      <c r="L21" s="18">
        <f t="shared" si="5"/>
        <v>45</v>
      </c>
      <c r="M21" s="39">
        <f t="shared" si="5"/>
        <v>48</v>
      </c>
      <c r="N21" s="5"/>
      <c r="O21" s="8"/>
      <c r="P21" s="7"/>
      <c r="Q21" s="7"/>
      <c r="R21" s="10"/>
      <c r="S21" s="10"/>
      <c r="T21" s="10"/>
      <c r="U21" s="10"/>
      <c r="V21" s="10"/>
      <c r="W21" s="1"/>
      <c r="X21" s="1"/>
    </row>
    <row r="22" spans="1:24" ht="25.75" customHeight="1" x14ac:dyDescent="0.15">
      <c r="A22" s="36" t="s">
        <v>45</v>
      </c>
      <c r="B22" s="14" t="s">
        <v>47</v>
      </c>
      <c r="C22" s="14" t="s">
        <v>19</v>
      </c>
      <c r="D22" s="15">
        <v>22</v>
      </c>
      <c r="E22" s="16">
        <v>21</v>
      </c>
      <c r="F22" s="15">
        <v>13</v>
      </c>
      <c r="G22" s="16">
        <v>14</v>
      </c>
      <c r="H22" s="15">
        <v>26</v>
      </c>
      <c r="I22" s="16">
        <v>60</v>
      </c>
      <c r="J22" s="15">
        <v>0</v>
      </c>
      <c r="K22" s="16">
        <v>0</v>
      </c>
      <c r="L22" s="15">
        <f t="shared" si="5"/>
        <v>61</v>
      </c>
      <c r="M22" s="38">
        <f t="shared" si="5"/>
        <v>95</v>
      </c>
      <c r="N22" s="6"/>
      <c r="O22" s="8"/>
      <c r="P22" s="8"/>
      <c r="Q22" s="7"/>
      <c r="R22" s="9"/>
      <c r="S22" s="9"/>
      <c r="T22" s="9"/>
      <c r="U22" s="9"/>
      <c r="V22" s="9"/>
      <c r="W22" s="1"/>
      <c r="X22" s="1"/>
    </row>
    <row r="23" spans="1:24" ht="25.75" customHeight="1" x14ac:dyDescent="0.15">
      <c r="A23" s="37" t="s">
        <v>45</v>
      </c>
      <c r="B23" s="17" t="s">
        <v>47</v>
      </c>
      <c r="C23" s="17" t="s">
        <v>7</v>
      </c>
      <c r="D23" s="18">
        <f t="shared" ref="D23:M23" si="6">SUM(D19:D22)</f>
        <v>1123</v>
      </c>
      <c r="E23" s="19">
        <f t="shared" si="6"/>
        <v>1152</v>
      </c>
      <c r="F23" s="18">
        <f t="shared" si="6"/>
        <v>52</v>
      </c>
      <c r="G23" s="19">
        <f t="shared" si="6"/>
        <v>55</v>
      </c>
      <c r="H23" s="18">
        <f t="shared" si="6"/>
        <v>112</v>
      </c>
      <c r="I23" s="19">
        <f t="shared" si="6"/>
        <v>152</v>
      </c>
      <c r="J23" s="18">
        <f t="shared" si="6"/>
        <v>-39</v>
      </c>
      <c r="K23" s="19">
        <f t="shared" si="6"/>
        <v>-41</v>
      </c>
      <c r="L23" s="18">
        <f t="shared" si="6"/>
        <v>1248</v>
      </c>
      <c r="M23" s="39">
        <f t="shared" si="6"/>
        <v>1318</v>
      </c>
      <c r="N23" s="5"/>
      <c r="O23" s="8"/>
      <c r="P23" s="7"/>
      <c r="Q23" s="7"/>
      <c r="R23" s="10"/>
      <c r="S23" s="10"/>
      <c r="T23" s="10"/>
      <c r="U23" s="10"/>
      <c r="V23" s="10"/>
      <c r="W23" s="1"/>
      <c r="X23" s="1"/>
    </row>
    <row r="24" spans="1:24" ht="25.75" customHeight="1" x14ac:dyDescent="0.15">
      <c r="A24" s="36"/>
      <c r="B24" s="14" t="s">
        <v>47</v>
      </c>
      <c r="C24" s="14" t="s">
        <v>8</v>
      </c>
      <c r="D24" s="15"/>
      <c r="E24" s="16"/>
      <c r="F24" s="15"/>
      <c r="G24" s="16"/>
      <c r="H24" s="15"/>
      <c r="I24" s="16"/>
      <c r="J24" s="15"/>
      <c r="K24" s="16"/>
      <c r="L24" s="15"/>
      <c r="M24" s="38"/>
      <c r="N24" s="6"/>
      <c r="O24" s="8"/>
      <c r="P24" s="8"/>
      <c r="Q24" s="7"/>
      <c r="R24" s="9"/>
      <c r="S24" s="9"/>
      <c r="T24" s="9"/>
      <c r="U24" s="9"/>
      <c r="V24" s="9"/>
      <c r="W24" s="1"/>
      <c r="X24" s="1"/>
    </row>
    <row r="25" spans="1:24" ht="25.75" customHeight="1" x14ac:dyDescent="0.15">
      <c r="A25" s="37" t="s">
        <v>8</v>
      </c>
      <c r="B25" s="17" t="s">
        <v>47</v>
      </c>
      <c r="C25" s="17" t="s">
        <v>16</v>
      </c>
      <c r="D25" s="18">
        <v>934</v>
      </c>
      <c r="E25" s="19">
        <v>1023</v>
      </c>
      <c r="F25" s="18">
        <v>4524</v>
      </c>
      <c r="G25" s="19">
        <v>3012</v>
      </c>
      <c r="H25" s="18">
        <v>8</v>
      </c>
      <c r="I25" s="19">
        <v>8</v>
      </c>
      <c r="J25" s="18">
        <v>0</v>
      </c>
      <c r="K25" s="19">
        <v>0</v>
      </c>
      <c r="L25" s="18">
        <f t="shared" ref="L25:M30" si="7">D25+F25+H25+J25</f>
        <v>5466</v>
      </c>
      <c r="M25" s="39">
        <f t="shared" si="7"/>
        <v>4043</v>
      </c>
      <c r="N25" s="5"/>
      <c r="O25" s="8"/>
      <c r="P25" s="7"/>
      <c r="Q25" s="7"/>
      <c r="R25" s="10"/>
      <c r="S25" s="10"/>
      <c r="T25" s="10"/>
      <c r="U25" s="10"/>
      <c r="V25" s="10"/>
      <c r="W25" s="1"/>
      <c r="X25" s="1"/>
    </row>
    <row r="26" spans="1:24" ht="25.75" customHeight="1" x14ac:dyDescent="0.15">
      <c r="A26" s="36" t="s">
        <v>8</v>
      </c>
      <c r="B26" s="14" t="s">
        <v>47</v>
      </c>
      <c r="C26" s="14" t="s">
        <v>20</v>
      </c>
      <c r="D26" s="15">
        <v>661</v>
      </c>
      <c r="E26" s="16">
        <v>664</v>
      </c>
      <c r="F26" s="15">
        <v>0</v>
      </c>
      <c r="G26" s="16">
        <v>0</v>
      </c>
      <c r="H26" s="15">
        <v>0</v>
      </c>
      <c r="I26" s="16">
        <v>0</v>
      </c>
      <c r="J26" s="15">
        <v>0</v>
      </c>
      <c r="K26" s="16">
        <v>0</v>
      </c>
      <c r="L26" s="15">
        <f t="shared" si="7"/>
        <v>661</v>
      </c>
      <c r="M26" s="38">
        <f t="shared" si="7"/>
        <v>664</v>
      </c>
      <c r="N26" s="6"/>
      <c r="O26" s="8"/>
      <c r="P26" s="8"/>
      <c r="Q26" s="7"/>
      <c r="R26" s="9"/>
      <c r="S26" s="9"/>
      <c r="T26" s="9"/>
      <c r="U26" s="9"/>
      <c r="V26" s="9"/>
      <c r="W26" s="1"/>
      <c r="X26" s="1"/>
    </row>
    <row r="27" spans="1:24" ht="25.75" customHeight="1" x14ac:dyDescent="0.15">
      <c r="A27" s="37" t="s">
        <v>8</v>
      </c>
      <c r="B27" s="17" t="s">
        <v>47</v>
      </c>
      <c r="C27" s="17" t="s">
        <v>21</v>
      </c>
      <c r="D27" s="18">
        <v>134</v>
      </c>
      <c r="E27" s="19">
        <v>132</v>
      </c>
      <c r="F27" s="18">
        <v>73</v>
      </c>
      <c r="G27" s="19">
        <v>80</v>
      </c>
      <c r="H27" s="18">
        <v>71</v>
      </c>
      <c r="I27" s="19">
        <v>63</v>
      </c>
      <c r="J27" s="18">
        <v>0</v>
      </c>
      <c r="K27" s="19">
        <v>0</v>
      </c>
      <c r="L27" s="18">
        <f t="shared" si="7"/>
        <v>278</v>
      </c>
      <c r="M27" s="39">
        <f t="shared" si="7"/>
        <v>275</v>
      </c>
      <c r="N27" s="5"/>
      <c r="O27" s="8"/>
      <c r="P27" s="7"/>
      <c r="Q27" s="7"/>
      <c r="R27" s="10"/>
      <c r="S27" s="10"/>
      <c r="T27" s="10"/>
      <c r="U27" s="10"/>
      <c r="V27" s="10"/>
      <c r="W27" s="1"/>
      <c r="X27" s="1"/>
    </row>
    <row r="28" spans="1:24" ht="25.75" customHeight="1" x14ac:dyDescent="0.15">
      <c r="A28" s="36" t="s">
        <v>8</v>
      </c>
      <c r="B28" s="14" t="s">
        <v>47</v>
      </c>
      <c r="C28" s="14" t="s">
        <v>22</v>
      </c>
      <c r="D28" s="15">
        <v>1892</v>
      </c>
      <c r="E28" s="16">
        <v>1917</v>
      </c>
      <c r="F28" s="15">
        <v>0</v>
      </c>
      <c r="G28" s="16">
        <v>0</v>
      </c>
      <c r="H28" s="15">
        <v>20</v>
      </c>
      <c r="I28" s="16">
        <v>43</v>
      </c>
      <c r="J28" s="15">
        <v>0</v>
      </c>
      <c r="K28" s="16">
        <v>0</v>
      </c>
      <c r="L28" s="15">
        <f t="shared" si="7"/>
        <v>1912</v>
      </c>
      <c r="M28" s="38">
        <f t="shared" si="7"/>
        <v>1960</v>
      </c>
      <c r="N28" s="6"/>
      <c r="O28" s="8"/>
      <c r="P28" s="8"/>
      <c r="Q28" s="7"/>
      <c r="R28" s="9"/>
      <c r="S28" s="9"/>
      <c r="T28" s="9"/>
      <c r="U28" s="9"/>
      <c r="V28" s="9"/>
      <c r="W28" s="1"/>
      <c r="X28" s="1"/>
    </row>
    <row r="29" spans="1:24" ht="25.75" customHeight="1" x14ac:dyDescent="0.15">
      <c r="A29" s="37" t="s">
        <v>8</v>
      </c>
      <c r="B29" s="17" t="s">
        <v>47</v>
      </c>
      <c r="C29" s="17" t="s">
        <v>18</v>
      </c>
      <c r="D29" s="18">
        <v>11</v>
      </c>
      <c r="E29" s="19">
        <v>12</v>
      </c>
      <c r="F29" s="18">
        <v>0</v>
      </c>
      <c r="G29" s="19">
        <v>0</v>
      </c>
      <c r="H29" s="18">
        <v>0</v>
      </c>
      <c r="I29" s="19">
        <v>0</v>
      </c>
      <c r="J29" s="18">
        <v>0</v>
      </c>
      <c r="K29" s="19">
        <v>0</v>
      </c>
      <c r="L29" s="18">
        <f t="shared" si="7"/>
        <v>11</v>
      </c>
      <c r="M29" s="39">
        <f t="shared" si="7"/>
        <v>12</v>
      </c>
      <c r="N29" s="5"/>
      <c r="O29" s="8"/>
      <c r="P29" s="7"/>
      <c r="Q29" s="7"/>
      <c r="R29" s="10"/>
      <c r="S29" s="10"/>
      <c r="T29" s="10"/>
      <c r="U29" s="10"/>
      <c r="V29" s="10"/>
      <c r="W29" s="1"/>
      <c r="X29" s="1"/>
    </row>
    <row r="30" spans="1:24" ht="25.75" customHeight="1" x14ac:dyDescent="0.15">
      <c r="A30" s="36" t="s">
        <v>8</v>
      </c>
      <c r="B30" s="14" t="s">
        <v>47</v>
      </c>
      <c r="C30" s="14" t="s">
        <v>19</v>
      </c>
      <c r="D30" s="15">
        <v>714</v>
      </c>
      <c r="E30" s="16">
        <v>629</v>
      </c>
      <c r="F30" s="15">
        <v>23</v>
      </c>
      <c r="G30" s="16">
        <v>22</v>
      </c>
      <c r="H30" s="15">
        <v>41</v>
      </c>
      <c r="I30" s="16">
        <v>43</v>
      </c>
      <c r="J30" s="15">
        <v>0</v>
      </c>
      <c r="K30" s="16">
        <v>0</v>
      </c>
      <c r="L30" s="15">
        <f t="shared" si="7"/>
        <v>778</v>
      </c>
      <c r="M30" s="38">
        <f t="shared" si="7"/>
        <v>694</v>
      </c>
      <c r="N30" s="6"/>
      <c r="O30" s="8"/>
      <c r="P30" s="8"/>
      <c r="Q30" s="7"/>
      <c r="R30" s="9"/>
      <c r="S30" s="9"/>
      <c r="T30" s="9"/>
      <c r="U30" s="9"/>
      <c r="V30" s="9"/>
      <c r="W30" s="1"/>
      <c r="X30" s="1"/>
    </row>
    <row r="31" spans="1:24" ht="25.75" customHeight="1" x14ac:dyDescent="0.15">
      <c r="A31" s="37" t="s">
        <v>8</v>
      </c>
      <c r="B31" s="17" t="s">
        <v>47</v>
      </c>
      <c r="C31" s="17" t="s">
        <v>14</v>
      </c>
      <c r="D31" s="18">
        <f t="shared" ref="D31:M31" si="8">SUM(D25:D30)</f>
        <v>4346</v>
      </c>
      <c r="E31" s="19">
        <f t="shared" si="8"/>
        <v>4377</v>
      </c>
      <c r="F31" s="18">
        <f t="shared" si="8"/>
        <v>4620</v>
      </c>
      <c r="G31" s="19">
        <f t="shared" si="8"/>
        <v>3114</v>
      </c>
      <c r="H31" s="18">
        <f t="shared" si="8"/>
        <v>140</v>
      </c>
      <c r="I31" s="19">
        <f t="shared" si="8"/>
        <v>157</v>
      </c>
      <c r="J31" s="18">
        <f t="shared" si="8"/>
        <v>0</v>
      </c>
      <c r="K31" s="19">
        <f t="shared" si="8"/>
        <v>0</v>
      </c>
      <c r="L31" s="18">
        <f t="shared" si="8"/>
        <v>9106</v>
      </c>
      <c r="M31" s="39">
        <f t="shared" si="8"/>
        <v>7648</v>
      </c>
      <c r="N31" s="5"/>
      <c r="O31" s="8"/>
      <c r="P31" s="7"/>
      <c r="Q31" s="7"/>
      <c r="R31" s="10"/>
      <c r="S31" s="10"/>
      <c r="T31" s="10"/>
      <c r="U31" s="10"/>
      <c r="V31" s="10"/>
      <c r="W31" s="1"/>
      <c r="X31" s="1"/>
    </row>
    <row r="32" spans="1:24" ht="25.75" customHeight="1" x14ac:dyDescent="0.15">
      <c r="A32" s="36" t="s">
        <v>52</v>
      </c>
      <c r="B32" s="14" t="s">
        <v>49</v>
      </c>
      <c r="C32" s="14" t="s">
        <v>23</v>
      </c>
      <c r="D32" s="15">
        <f t="shared" ref="D32:M32" si="9">D23+D31</f>
        <v>5469</v>
      </c>
      <c r="E32" s="16">
        <f t="shared" si="9"/>
        <v>5529</v>
      </c>
      <c r="F32" s="15">
        <f t="shared" si="9"/>
        <v>4672</v>
      </c>
      <c r="G32" s="16">
        <f t="shared" si="9"/>
        <v>3169</v>
      </c>
      <c r="H32" s="15">
        <f t="shared" si="9"/>
        <v>252</v>
      </c>
      <c r="I32" s="16">
        <f t="shared" si="9"/>
        <v>309</v>
      </c>
      <c r="J32" s="15">
        <f t="shared" si="9"/>
        <v>-39</v>
      </c>
      <c r="K32" s="16">
        <f t="shared" si="9"/>
        <v>-41</v>
      </c>
      <c r="L32" s="15">
        <f t="shared" si="9"/>
        <v>10354</v>
      </c>
      <c r="M32" s="38">
        <f t="shared" si="9"/>
        <v>8966</v>
      </c>
      <c r="N32" s="6"/>
      <c r="O32" s="8"/>
      <c r="P32" s="8"/>
      <c r="Q32" s="7"/>
      <c r="R32" s="9"/>
      <c r="S32" s="9"/>
      <c r="T32" s="9"/>
      <c r="U32" s="9"/>
      <c r="V32" s="9"/>
      <c r="W32" s="1"/>
      <c r="X32" s="1"/>
    </row>
    <row r="33" spans="1:24" ht="30" x14ac:dyDescent="0.15">
      <c r="A33" s="37" t="s">
        <v>50</v>
      </c>
      <c r="B33" s="17" t="s">
        <v>48</v>
      </c>
      <c r="C33" s="17" t="s">
        <v>24</v>
      </c>
      <c r="D33" s="18">
        <v>405</v>
      </c>
      <c r="E33" s="19">
        <v>533</v>
      </c>
      <c r="F33" s="18">
        <v>0</v>
      </c>
      <c r="G33" s="19">
        <v>0</v>
      </c>
      <c r="H33" s="18">
        <v>1567</v>
      </c>
      <c r="I33" s="19">
        <v>400</v>
      </c>
      <c r="J33" s="18">
        <v>0</v>
      </c>
      <c r="K33" s="19">
        <v>0</v>
      </c>
      <c r="L33" s="18">
        <f t="shared" ref="L33:M36" si="10">D33+F33+H33+J33</f>
        <v>1972</v>
      </c>
      <c r="M33" s="39">
        <f t="shared" si="10"/>
        <v>933</v>
      </c>
      <c r="N33" s="5"/>
      <c r="O33" s="8"/>
      <c r="P33" s="7"/>
      <c r="Q33" s="7"/>
      <c r="R33" s="10"/>
      <c r="S33" s="10"/>
      <c r="T33" s="10"/>
      <c r="U33" s="10"/>
      <c r="V33" s="10"/>
      <c r="W33" s="1"/>
      <c r="X33" s="1"/>
    </row>
    <row r="34" spans="1:24" ht="15" x14ac:dyDescent="0.15">
      <c r="A34" s="36" t="s">
        <v>50</v>
      </c>
      <c r="B34" s="14" t="s">
        <v>48</v>
      </c>
      <c r="C34" s="14" t="s">
        <v>25</v>
      </c>
      <c r="D34" s="15">
        <f t="shared" ref="D34:K34" si="11">SUM(D33)</f>
        <v>405</v>
      </c>
      <c r="E34" s="16">
        <f t="shared" si="11"/>
        <v>533</v>
      </c>
      <c r="F34" s="15">
        <f t="shared" si="11"/>
        <v>0</v>
      </c>
      <c r="G34" s="16">
        <f t="shared" si="11"/>
        <v>0</v>
      </c>
      <c r="H34" s="15">
        <f t="shared" si="11"/>
        <v>1567</v>
      </c>
      <c r="I34" s="16">
        <f t="shared" si="11"/>
        <v>400</v>
      </c>
      <c r="J34" s="15">
        <f t="shared" si="11"/>
        <v>0</v>
      </c>
      <c r="K34" s="16">
        <f t="shared" si="11"/>
        <v>0</v>
      </c>
      <c r="L34" s="15">
        <f t="shared" si="10"/>
        <v>1972</v>
      </c>
      <c r="M34" s="38">
        <f t="shared" si="10"/>
        <v>933</v>
      </c>
      <c r="N34" s="6"/>
      <c r="O34" s="8"/>
      <c r="P34" s="8"/>
      <c r="Q34" s="7"/>
      <c r="R34" s="9"/>
      <c r="S34" s="9"/>
      <c r="T34" s="9"/>
      <c r="U34" s="9"/>
      <c r="V34" s="9"/>
      <c r="W34" s="1"/>
      <c r="X34" s="1"/>
    </row>
    <row r="35" spans="1:24" ht="30" x14ac:dyDescent="0.15">
      <c r="A35" s="37" t="s">
        <v>50</v>
      </c>
      <c r="B35" s="17" t="s">
        <v>48</v>
      </c>
      <c r="C35" s="17" t="s">
        <v>26</v>
      </c>
      <c r="D35" s="18">
        <v>0</v>
      </c>
      <c r="E35" s="19">
        <v>0</v>
      </c>
      <c r="F35" s="18">
        <v>0</v>
      </c>
      <c r="G35" s="19">
        <v>0</v>
      </c>
      <c r="H35" s="18">
        <v>173</v>
      </c>
      <c r="I35" s="19">
        <v>138</v>
      </c>
      <c r="J35" s="18">
        <v>4</v>
      </c>
      <c r="K35" s="19">
        <v>4</v>
      </c>
      <c r="L35" s="18">
        <f t="shared" si="10"/>
        <v>177</v>
      </c>
      <c r="M35" s="39">
        <f t="shared" si="10"/>
        <v>142</v>
      </c>
      <c r="N35" s="5"/>
      <c r="O35" s="8"/>
      <c r="P35" s="7"/>
      <c r="Q35" s="7"/>
      <c r="R35" s="10"/>
      <c r="S35" s="10"/>
      <c r="T35" s="10"/>
      <c r="U35" s="10"/>
      <c r="V35" s="10"/>
      <c r="W35" s="1"/>
      <c r="X35" s="1"/>
    </row>
    <row r="36" spans="1:24" ht="45" x14ac:dyDescent="0.15">
      <c r="A36" s="36" t="s">
        <v>50</v>
      </c>
      <c r="B36" s="14" t="s">
        <v>48</v>
      </c>
      <c r="C36" s="14" t="s">
        <v>27</v>
      </c>
      <c r="D36" s="15">
        <v>31385</v>
      </c>
      <c r="E36" s="16">
        <v>30352</v>
      </c>
      <c r="F36" s="15">
        <v>6273</v>
      </c>
      <c r="G36" s="16">
        <v>5748</v>
      </c>
      <c r="H36" s="15">
        <v>146</v>
      </c>
      <c r="I36" s="16">
        <v>134</v>
      </c>
      <c r="J36" s="15">
        <v>-4</v>
      </c>
      <c r="K36" s="16">
        <v>-4</v>
      </c>
      <c r="L36" s="15">
        <f t="shared" si="10"/>
        <v>37800</v>
      </c>
      <c r="M36" s="38">
        <f t="shared" si="10"/>
        <v>36230</v>
      </c>
      <c r="N36" s="6"/>
      <c r="O36" s="8"/>
      <c r="P36" s="8"/>
      <c r="Q36" s="7"/>
      <c r="R36" s="9"/>
      <c r="S36" s="9"/>
      <c r="T36" s="9"/>
      <c r="U36" s="9"/>
      <c r="V36" s="9"/>
      <c r="W36" s="1"/>
      <c r="X36" s="1"/>
    </row>
    <row r="37" spans="1:24" ht="15" x14ac:dyDescent="0.15">
      <c r="A37" s="37" t="s">
        <v>50</v>
      </c>
      <c r="B37" s="17" t="s">
        <v>48</v>
      </c>
      <c r="C37" s="17" t="s">
        <v>28</v>
      </c>
      <c r="D37" s="18">
        <f t="shared" ref="D37:M37" si="12">D35+D36</f>
        <v>31385</v>
      </c>
      <c r="E37" s="19">
        <f t="shared" si="12"/>
        <v>30352</v>
      </c>
      <c r="F37" s="18">
        <f t="shared" si="12"/>
        <v>6273</v>
      </c>
      <c r="G37" s="19">
        <f t="shared" si="12"/>
        <v>5748</v>
      </c>
      <c r="H37" s="18">
        <f t="shared" si="12"/>
        <v>319</v>
      </c>
      <c r="I37" s="19">
        <f t="shared" si="12"/>
        <v>272</v>
      </c>
      <c r="J37" s="18">
        <f t="shared" si="12"/>
        <v>0</v>
      </c>
      <c r="K37" s="19">
        <f t="shared" si="12"/>
        <v>0</v>
      </c>
      <c r="L37" s="18">
        <f t="shared" si="12"/>
        <v>37977</v>
      </c>
      <c r="M37" s="39">
        <f t="shared" si="12"/>
        <v>36372</v>
      </c>
      <c r="N37" s="5"/>
      <c r="O37" s="8"/>
      <c r="P37" s="7"/>
      <c r="Q37" s="7"/>
      <c r="R37" s="10"/>
      <c r="S37" s="10"/>
      <c r="T37" s="10"/>
      <c r="U37" s="10"/>
      <c r="V37" s="10"/>
      <c r="W37" s="1"/>
      <c r="X37" s="1"/>
    </row>
    <row r="38" spans="1:24" ht="15" x14ac:dyDescent="0.15">
      <c r="A38" s="36" t="s">
        <v>50</v>
      </c>
      <c r="B38" s="14" t="s">
        <v>48</v>
      </c>
      <c r="C38" s="14" t="s">
        <v>29</v>
      </c>
      <c r="D38" s="15">
        <f t="shared" ref="D38:M38" si="13">D37+D34</f>
        <v>31790</v>
      </c>
      <c r="E38" s="16">
        <f t="shared" si="13"/>
        <v>30885</v>
      </c>
      <c r="F38" s="15">
        <f t="shared" si="13"/>
        <v>6273</v>
      </c>
      <c r="G38" s="16">
        <f t="shared" si="13"/>
        <v>5748</v>
      </c>
      <c r="H38" s="15">
        <f t="shared" si="13"/>
        <v>1886</v>
      </c>
      <c r="I38" s="16">
        <f t="shared" si="13"/>
        <v>672</v>
      </c>
      <c r="J38" s="15">
        <f t="shared" si="13"/>
        <v>0</v>
      </c>
      <c r="K38" s="16">
        <f t="shared" si="13"/>
        <v>0</v>
      </c>
      <c r="L38" s="15">
        <f t="shared" si="13"/>
        <v>39949</v>
      </c>
      <c r="M38" s="38">
        <f t="shared" si="13"/>
        <v>37305</v>
      </c>
      <c r="N38" s="6"/>
      <c r="O38" s="8"/>
      <c r="P38" s="8"/>
      <c r="Q38" s="7"/>
      <c r="R38" s="9"/>
      <c r="S38" s="9"/>
      <c r="T38" s="9"/>
      <c r="U38" s="9"/>
      <c r="V38" s="9"/>
      <c r="W38" s="1"/>
      <c r="X38" s="1"/>
    </row>
    <row r="39" spans="1:24" ht="15" x14ac:dyDescent="0.15">
      <c r="A39" s="44" t="s">
        <v>50</v>
      </c>
      <c r="B39" s="45" t="s">
        <v>51</v>
      </c>
      <c r="C39" s="45" t="s">
        <v>30</v>
      </c>
      <c r="D39" s="46">
        <f t="shared" ref="D39:M39" si="14">D38+D32</f>
        <v>37259</v>
      </c>
      <c r="E39" s="47">
        <f t="shared" si="14"/>
        <v>36414</v>
      </c>
      <c r="F39" s="46">
        <f t="shared" si="14"/>
        <v>10945</v>
      </c>
      <c r="G39" s="47">
        <f t="shared" si="14"/>
        <v>8917</v>
      </c>
      <c r="H39" s="46">
        <f t="shared" si="14"/>
        <v>2138</v>
      </c>
      <c r="I39" s="47">
        <f t="shared" si="14"/>
        <v>981</v>
      </c>
      <c r="J39" s="46">
        <f t="shared" si="14"/>
        <v>-39</v>
      </c>
      <c r="K39" s="47">
        <f t="shared" si="14"/>
        <v>-41</v>
      </c>
      <c r="L39" s="46">
        <f t="shared" si="14"/>
        <v>50303</v>
      </c>
      <c r="M39" s="48">
        <f t="shared" si="14"/>
        <v>46271</v>
      </c>
      <c r="N39" s="5"/>
      <c r="O39" s="8"/>
      <c r="P39" s="7"/>
      <c r="Q39" s="7"/>
      <c r="R39" s="10"/>
      <c r="S39" s="10"/>
      <c r="T39" s="10"/>
      <c r="U39" s="10"/>
      <c r="V39" s="10"/>
      <c r="W39" s="1"/>
      <c r="X39" s="1"/>
    </row>
  </sheetData>
  <mergeCells count="3">
    <mergeCell ref="A1:C1"/>
    <mergeCell ref="A2:C2"/>
    <mergeCell ref="J2:K2"/>
  </mergeCells>
  <pageMargins left="0.75" right="0.75" top="1" bottom="1" header="0.5" footer="0.5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B0A8B-29F0-F949-8D19-329ED09F5FE4}">
  <dimension ref="A1:K20"/>
  <sheetViews>
    <sheetView workbookViewId="0">
      <selection activeCell="E11" sqref="E11"/>
    </sheetView>
  </sheetViews>
  <sheetFormatPr baseColWidth="10" defaultRowHeight="13" x14ac:dyDescent="0.15"/>
  <cols>
    <col min="1" max="8" width="21.83203125" customWidth="1"/>
  </cols>
  <sheetData>
    <row r="1" spans="1:11" ht="16" x14ac:dyDescent="0.2">
      <c r="A1" s="83" t="s">
        <v>81</v>
      </c>
      <c r="B1" s="83"/>
      <c r="C1" s="83"/>
      <c r="D1" s="83"/>
      <c r="E1" s="83"/>
      <c r="F1" s="83"/>
      <c r="G1" s="83"/>
      <c r="J1" s="88" t="s">
        <v>116</v>
      </c>
      <c r="K1" s="88"/>
    </row>
    <row r="2" spans="1:11" ht="18" x14ac:dyDescent="0.2">
      <c r="A2" s="84" t="s">
        <v>80</v>
      </c>
      <c r="B2" s="84"/>
      <c r="C2" s="84"/>
      <c r="D2" s="84"/>
      <c r="E2" s="84"/>
      <c r="F2" s="84"/>
      <c r="G2" s="84"/>
    </row>
    <row r="3" spans="1:11" x14ac:dyDescent="0.15">
      <c r="A3" s="86" t="s">
        <v>79</v>
      </c>
      <c r="B3" s="87"/>
      <c r="C3" s="87"/>
      <c r="D3" s="87"/>
      <c r="E3" s="87"/>
      <c r="F3" s="87"/>
      <c r="G3" s="87"/>
    </row>
    <row r="4" spans="1:11" x14ac:dyDescent="0.15">
      <c r="A4" s="89" t="s">
        <v>78</v>
      </c>
      <c r="B4" s="87"/>
      <c r="C4" s="87"/>
      <c r="D4" s="87"/>
      <c r="E4" s="87"/>
      <c r="F4" s="87"/>
      <c r="G4" s="87"/>
    </row>
    <row r="5" spans="1:11" ht="64" customHeight="1" x14ac:dyDescent="0.15">
      <c r="A5" s="55" t="s">
        <v>77</v>
      </c>
      <c r="B5" s="56" t="s">
        <v>76</v>
      </c>
      <c r="C5" s="56" t="s">
        <v>75</v>
      </c>
      <c r="D5" s="56" t="s">
        <v>74</v>
      </c>
      <c r="E5" s="56" t="s">
        <v>73</v>
      </c>
      <c r="F5" s="56" t="s">
        <v>72</v>
      </c>
      <c r="G5" s="56" t="s">
        <v>71</v>
      </c>
      <c r="H5" s="57" t="s">
        <v>70</v>
      </c>
    </row>
    <row r="6" spans="1:11" ht="36" customHeight="1" x14ac:dyDescent="0.15">
      <c r="A6" s="50" t="s">
        <v>67</v>
      </c>
      <c r="B6" s="21" t="s">
        <v>69</v>
      </c>
      <c r="C6" s="21">
        <v>5377</v>
      </c>
      <c r="D6" s="21">
        <v>4451</v>
      </c>
      <c r="E6" s="21">
        <v>926</v>
      </c>
      <c r="F6" s="21">
        <v>5490</v>
      </c>
      <c r="G6" s="21">
        <v>4929</v>
      </c>
      <c r="H6" s="53">
        <v>561</v>
      </c>
    </row>
    <row r="7" spans="1:11" ht="36" customHeight="1" x14ac:dyDescent="0.15">
      <c r="A7" s="49" t="s">
        <v>67</v>
      </c>
      <c r="B7" s="20" t="s">
        <v>68</v>
      </c>
      <c r="C7" s="20">
        <v>6531</v>
      </c>
      <c r="D7" s="20">
        <v>6679</v>
      </c>
      <c r="E7" s="20">
        <v>-148</v>
      </c>
      <c r="F7" s="20">
        <v>6678</v>
      </c>
      <c r="G7" s="20">
        <v>6803</v>
      </c>
      <c r="H7" s="52">
        <v>-125</v>
      </c>
    </row>
    <row r="8" spans="1:11" ht="36" customHeight="1" x14ac:dyDescent="0.15">
      <c r="A8" s="51" t="s">
        <v>67</v>
      </c>
      <c r="B8" s="22" t="s">
        <v>56</v>
      </c>
      <c r="C8" s="22">
        <v>11908</v>
      </c>
      <c r="D8" s="22">
        <v>11130</v>
      </c>
      <c r="E8" s="22">
        <v>778</v>
      </c>
      <c r="F8" s="22">
        <v>12168</v>
      </c>
      <c r="G8" s="22">
        <v>11732</v>
      </c>
      <c r="H8" s="54">
        <v>436</v>
      </c>
    </row>
    <row r="9" spans="1:11" ht="36" customHeight="1" x14ac:dyDescent="0.15">
      <c r="A9" s="50" t="s">
        <v>60</v>
      </c>
      <c r="B9" s="21" t="s">
        <v>66</v>
      </c>
      <c r="C9" s="21">
        <v>1359</v>
      </c>
      <c r="D9" s="21">
        <v>1360</v>
      </c>
      <c r="E9" s="21">
        <v>-1</v>
      </c>
      <c r="F9" s="21">
        <v>1374</v>
      </c>
      <c r="G9" s="21">
        <v>1372</v>
      </c>
      <c r="H9" s="53">
        <v>2</v>
      </c>
    </row>
    <row r="10" spans="1:11" ht="36" customHeight="1" x14ac:dyDescent="0.15">
      <c r="A10" s="49" t="s">
        <v>60</v>
      </c>
      <c r="B10" s="20" t="s">
        <v>65</v>
      </c>
      <c r="C10" s="20">
        <v>2195</v>
      </c>
      <c r="D10" s="20">
        <v>1864</v>
      </c>
      <c r="E10" s="20">
        <v>331</v>
      </c>
      <c r="F10" s="20">
        <v>2112</v>
      </c>
      <c r="G10" s="20">
        <v>1907</v>
      </c>
      <c r="H10" s="52">
        <v>205</v>
      </c>
    </row>
    <row r="11" spans="1:11" ht="36" customHeight="1" x14ac:dyDescent="0.15">
      <c r="A11" s="50" t="s">
        <v>60</v>
      </c>
      <c r="B11" s="21" t="s">
        <v>64</v>
      </c>
      <c r="C11" s="21">
        <v>1650</v>
      </c>
      <c r="D11" s="21">
        <v>1560</v>
      </c>
      <c r="E11" s="21">
        <v>90</v>
      </c>
      <c r="F11" s="21">
        <v>1837</v>
      </c>
      <c r="G11" s="21">
        <v>1779</v>
      </c>
      <c r="H11" s="53">
        <v>58</v>
      </c>
    </row>
    <row r="12" spans="1:11" ht="36" customHeight="1" x14ac:dyDescent="0.15">
      <c r="A12" s="49" t="s">
        <v>60</v>
      </c>
      <c r="B12" s="20" t="s">
        <v>63</v>
      </c>
      <c r="C12" s="20">
        <v>14482</v>
      </c>
      <c r="D12" s="20">
        <v>14360</v>
      </c>
      <c r="E12" s="20">
        <v>122</v>
      </c>
      <c r="F12" s="20">
        <v>11418</v>
      </c>
      <c r="G12" s="20">
        <v>11339</v>
      </c>
      <c r="H12" s="52">
        <v>79</v>
      </c>
    </row>
    <row r="13" spans="1:11" ht="36" customHeight="1" x14ac:dyDescent="0.15">
      <c r="A13" s="50" t="s">
        <v>60</v>
      </c>
      <c r="B13" s="21" t="s">
        <v>62</v>
      </c>
      <c r="C13" s="21">
        <v>111</v>
      </c>
      <c r="D13" s="21">
        <v>99</v>
      </c>
      <c r="E13" s="21">
        <v>12</v>
      </c>
      <c r="F13" s="21">
        <v>105</v>
      </c>
      <c r="G13" s="21">
        <v>89</v>
      </c>
      <c r="H13" s="53">
        <v>16</v>
      </c>
    </row>
    <row r="14" spans="1:11" ht="36" customHeight="1" x14ac:dyDescent="0.15">
      <c r="A14" s="49" t="s">
        <v>60</v>
      </c>
      <c r="B14" s="20" t="s">
        <v>61</v>
      </c>
      <c r="C14" s="20">
        <v>167</v>
      </c>
      <c r="D14" s="20">
        <v>256</v>
      </c>
      <c r="E14" s="20">
        <v>-89</v>
      </c>
      <c r="F14" s="20">
        <v>142</v>
      </c>
      <c r="G14" s="20">
        <v>250</v>
      </c>
      <c r="H14" s="52">
        <v>-108</v>
      </c>
    </row>
    <row r="15" spans="1:11" ht="36" customHeight="1" x14ac:dyDescent="0.15">
      <c r="A15" s="51" t="s">
        <v>60</v>
      </c>
      <c r="B15" s="22" t="s">
        <v>56</v>
      </c>
      <c r="C15" s="22">
        <v>19964</v>
      </c>
      <c r="D15" s="22">
        <v>19499</v>
      </c>
      <c r="E15" s="22">
        <v>465</v>
      </c>
      <c r="F15" s="22">
        <v>16988</v>
      </c>
      <c r="G15" s="22">
        <v>16736</v>
      </c>
      <c r="H15" s="54">
        <v>252</v>
      </c>
    </row>
    <row r="16" spans="1:11" ht="36" customHeight="1" x14ac:dyDescent="0.15">
      <c r="A16" s="50" t="s">
        <v>57</v>
      </c>
      <c r="B16" s="21" t="s">
        <v>59</v>
      </c>
      <c r="C16" s="21">
        <v>701</v>
      </c>
      <c r="D16" s="21">
        <v>724</v>
      </c>
      <c r="E16" s="21">
        <v>-23</v>
      </c>
      <c r="F16" s="21">
        <v>695</v>
      </c>
      <c r="G16" s="21">
        <v>707</v>
      </c>
      <c r="H16" s="53">
        <v>-12</v>
      </c>
    </row>
    <row r="17" spans="1:8" ht="36" customHeight="1" x14ac:dyDescent="0.15">
      <c r="A17" s="49" t="s">
        <v>57</v>
      </c>
      <c r="B17" s="20" t="s">
        <v>58</v>
      </c>
      <c r="C17" s="20">
        <v>43</v>
      </c>
      <c r="D17" s="20">
        <v>384</v>
      </c>
      <c r="E17" s="20">
        <v>-341</v>
      </c>
      <c r="F17" s="20">
        <v>39</v>
      </c>
      <c r="G17" s="20">
        <v>363</v>
      </c>
      <c r="H17" s="52">
        <v>-324</v>
      </c>
    </row>
    <row r="18" spans="1:8" ht="36" customHeight="1" x14ac:dyDescent="0.15">
      <c r="A18" s="51" t="s">
        <v>57</v>
      </c>
      <c r="B18" s="22" t="s">
        <v>56</v>
      </c>
      <c r="C18" s="22">
        <v>744</v>
      </c>
      <c r="D18" s="22">
        <v>1108</v>
      </c>
      <c r="E18" s="22">
        <v>-364</v>
      </c>
      <c r="F18" s="22">
        <v>734</v>
      </c>
      <c r="G18" s="22">
        <v>1070</v>
      </c>
      <c r="H18" s="54">
        <v>-336</v>
      </c>
    </row>
    <row r="19" spans="1:8" ht="36" customHeight="1" x14ac:dyDescent="0.15">
      <c r="A19" s="50" t="s">
        <v>55</v>
      </c>
      <c r="B19" s="21" t="s">
        <v>54</v>
      </c>
      <c r="C19" s="21">
        <v>932</v>
      </c>
      <c r="D19" s="21">
        <v>968</v>
      </c>
      <c r="E19" s="21">
        <v>-36</v>
      </c>
      <c r="F19" s="21">
        <v>925</v>
      </c>
      <c r="G19" s="21">
        <v>957</v>
      </c>
      <c r="H19" s="53">
        <v>-32</v>
      </c>
    </row>
    <row r="20" spans="1:8" ht="36" customHeight="1" x14ac:dyDescent="0.15">
      <c r="A20" s="58"/>
      <c r="B20" s="59" t="s">
        <v>53</v>
      </c>
      <c r="C20" s="59">
        <v>31684</v>
      </c>
      <c r="D20" s="59">
        <v>30769</v>
      </c>
      <c r="E20" s="59">
        <v>915</v>
      </c>
      <c r="F20" s="59">
        <v>28965</v>
      </c>
      <c r="G20" s="59">
        <v>28581</v>
      </c>
      <c r="H20" s="60">
        <v>384</v>
      </c>
    </row>
  </sheetData>
  <mergeCells count="5">
    <mergeCell ref="A1:G1"/>
    <mergeCell ref="A2:G2"/>
    <mergeCell ref="A3:G3"/>
    <mergeCell ref="J1:K1"/>
    <mergeCell ref="A4:G4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F6154-8589-874C-9ECC-AF7EC25FB0D3}">
  <dimension ref="A1:L23"/>
  <sheetViews>
    <sheetView workbookViewId="0">
      <selection activeCell="A4" sqref="A4:J4"/>
    </sheetView>
  </sheetViews>
  <sheetFormatPr baseColWidth="10" defaultRowHeight="13" x14ac:dyDescent="0.15"/>
  <cols>
    <col min="1" max="1" width="43.6640625" bestFit="1" customWidth="1"/>
    <col min="2" max="12" width="21" customWidth="1"/>
  </cols>
  <sheetData>
    <row r="1" spans="1:12" ht="16" x14ac:dyDescent="0.2">
      <c r="A1" s="83" t="s">
        <v>81</v>
      </c>
      <c r="B1" s="83"/>
      <c r="C1" s="83"/>
      <c r="D1" s="83"/>
      <c r="E1" s="83"/>
      <c r="F1" s="83"/>
      <c r="G1" s="83"/>
      <c r="H1" s="11"/>
      <c r="I1" s="11"/>
      <c r="J1" s="88" t="s">
        <v>115</v>
      </c>
      <c r="K1" s="88"/>
    </row>
    <row r="2" spans="1:12" ht="18" x14ac:dyDescent="0.2">
      <c r="A2" s="84" t="s">
        <v>114</v>
      </c>
      <c r="B2" s="84"/>
      <c r="C2" s="84"/>
      <c r="D2" s="84"/>
      <c r="E2" s="84"/>
      <c r="F2" s="84"/>
      <c r="G2" s="84"/>
      <c r="H2" s="23"/>
      <c r="I2" s="23"/>
      <c r="J2" s="23"/>
    </row>
    <row r="3" spans="1:12" x14ac:dyDescent="0.15">
      <c r="A3" s="90" t="s">
        <v>79</v>
      </c>
      <c r="B3" s="90"/>
      <c r="C3" s="90"/>
      <c r="D3" s="90"/>
      <c r="E3" s="90"/>
      <c r="F3" s="90"/>
      <c r="G3" s="90"/>
    </row>
    <row r="4" spans="1:12" x14ac:dyDescent="0.15">
      <c r="A4" s="82" t="s">
        <v>78</v>
      </c>
      <c r="B4" s="91"/>
      <c r="C4" s="91"/>
      <c r="D4" s="91"/>
      <c r="E4" s="91"/>
      <c r="F4" s="91"/>
      <c r="G4" s="91"/>
      <c r="H4" s="91"/>
      <c r="I4" s="91"/>
      <c r="J4" s="91"/>
    </row>
    <row r="5" spans="1:12" ht="45" x14ac:dyDescent="0.15">
      <c r="A5" s="66" t="s">
        <v>113</v>
      </c>
      <c r="B5" s="67" t="s">
        <v>112</v>
      </c>
      <c r="C5" s="68" t="s">
        <v>111</v>
      </c>
      <c r="D5" s="69" t="s">
        <v>110</v>
      </c>
      <c r="E5" s="68" t="s">
        <v>109</v>
      </c>
      <c r="F5" s="69" t="s">
        <v>108</v>
      </c>
      <c r="G5" s="68" t="s">
        <v>107</v>
      </c>
      <c r="H5" s="68" t="s">
        <v>106</v>
      </c>
      <c r="I5" s="68" t="s">
        <v>105</v>
      </c>
      <c r="J5" s="69" t="s">
        <v>104</v>
      </c>
      <c r="K5" s="68" t="s">
        <v>103</v>
      </c>
      <c r="L5" s="70" t="s">
        <v>102</v>
      </c>
    </row>
    <row r="6" spans="1:12" ht="30" x14ac:dyDescent="0.15">
      <c r="A6" s="61" t="s">
        <v>101</v>
      </c>
      <c r="B6" s="14" t="s">
        <v>85</v>
      </c>
      <c r="C6" s="29">
        <v>533</v>
      </c>
      <c r="D6" s="29">
        <v>338</v>
      </c>
      <c r="E6" s="31">
        <v>0</v>
      </c>
      <c r="F6" s="29">
        <v>0</v>
      </c>
      <c r="G6" s="31">
        <v>400</v>
      </c>
      <c r="H6" s="29">
        <v>342</v>
      </c>
      <c r="I6" s="31">
        <v>0</v>
      </c>
      <c r="J6" s="29">
        <v>0</v>
      </c>
      <c r="K6" s="31">
        <v>933</v>
      </c>
      <c r="L6" s="62">
        <v>680</v>
      </c>
    </row>
    <row r="7" spans="1:12" ht="30" x14ac:dyDescent="0.15">
      <c r="A7" s="61" t="s">
        <v>101</v>
      </c>
      <c r="B7" s="20" t="s">
        <v>84</v>
      </c>
      <c r="C7" s="32">
        <v>30352</v>
      </c>
      <c r="D7" s="28">
        <v>29754</v>
      </c>
      <c r="E7" s="32">
        <v>5748</v>
      </c>
      <c r="F7" s="28">
        <v>5454</v>
      </c>
      <c r="G7" s="32">
        <v>272</v>
      </c>
      <c r="H7" s="28">
        <v>320</v>
      </c>
      <c r="I7" s="32">
        <v>0</v>
      </c>
      <c r="J7" s="28">
        <v>0</v>
      </c>
      <c r="K7" s="32">
        <v>36372</v>
      </c>
      <c r="L7" s="63">
        <v>35528</v>
      </c>
    </row>
    <row r="8" spans="1:12" ht="30" x14ac:dyDescent="0.15">
      <c r="A8" s="61" t="s">
        <v>101</v>
      </c>
      <c r="B8" s="21" t="s">
        <v>100</v>
      </c>
      <c r="C8" s="33">
        <v>30885</v>
      </c>
      <c r="D8" s="27">
        <v>30092</v>
      </c>
      <c r="E8" s="33">
        <v>5748</v>
      </c>
      <c r="F8" s="27">
        <v>5454</v>
      </c>
      <c r="G8" s="33">
        <v>672</v>
      </c>
      <c r="H8" s="27">
        <v>662</v>
      </c>
      <c r="I8" s="33">
        <v>0</v>
      </c>
      <c r="J8" s="27">
        <v>0</v>
      </c>
      <c r="K8" s="33">
        <v>37305</v>
      </c>
      <c r="L8" s="64">
        <v>36208</v>
      </c>
    </row>
    <row r="9" spans="1:12" ht="30" x14ac:dyDescent="0.15">
      <c r="A9" s="61" t="s">
        <v>96</v>
      </c>
      <c r="B9" s="21" t="s">
        <v>99</v>
      </c>
      <c r="C9" s="33">
        <v>0</v>
      </c>
      <c r="D9" s="27">
        <v>275</v>
      </c>
      <c r="E9" s="33">
        <v>0</v>
      </c>
      <c r="F9" s="27">
        <v>0</v>
      </c>
      <c r="G9" s="33">
        <v>1449</v>
      </c>
      <c r="H9" s="27">
        <v>306</v>
      </c>
      <c r="I9" s="33">
        <v>0</v>
      </c>
      <c r="J9" s="27">
        <v>0</v>
      </c>
      <c r="K9" s="33">
        <v>1449</v>
      </c>
      <c r="L9" s="64">
        <v>581</v>
      </c>
    </row>
    <row r="10" spans="1:12" ht="15" x14ac:dyDescent="0.15">
      <c r="A10" s="61" t="s">
        <v>96</v>
      </c>
      <c r="B10" s="20" t="s">
        <v>98</v>
      </c>
      <c r="C10" s="32">
        <v>-127</v>
      </c>
      <c r="D10" s="28">
        <v>-72</v>
      </c>
      <c r="E10" s="32">
        <v>0</v>
      </c>
      <c r="F10" s="28">
        <v>0</v>
      </c>
      <c r="G10" s="32">
        <v>-276</v>
      </c>
      <c r="H10" s="28">
        <v>-247</v>
      </c>
      <c r="I10" s="32">
        <v>0</v>
      </c>
      <c r="J10" s="28">
        <v>0</v>
      </c>
      <c r="K10" s="32">
        <v>-403</v>
      </c>
      <c r="L10" s="63">
        <v>-319</v>
      </c>
    </row>
    <row r="11" spans="1:12" ht="75" x14ac:dyDescent="0.15">
      <c r="A11" s="61" t="s">
        <v>96</v>
      </c>
      <c r="B11" s="21" t="s">
        <v>97</v>
      </c>
      <c r="C11" s="33">
        <v>-1</v>
      </c>
      <c r="D11" s="27">
        <v>-8</v>
      </c>
      <c r="E11" s="33">
        <v>0</v>
      </c>
      <c r="F11" s="27">
        <v>0</v>
      </c>
      <c r="G11" s="33">
        <v>-6</v>
      </c>
      <c r="H11" s="27">
        <v>-1</v>
      </c>
      <c r="I11" s="33">
        <v>0</v>
      </c>
      <c r="J11" s="27">
        <v>0</v>
      </c>
      <c r="K11" s="33">
        <v>-7</v>
      </c>
      <c r="L11" s="64">
        <v>-9</v>
      </c>
    </row>
    <row r="12" spans="1:12" ht="45" x14ac:dyDescent="0.15">
      <c r="A12" s="61" t="s">
        <v>96</v>
      </c>
      <c r="B12" s="20" t="s">
        <v>95</v>
      </c>
      <c r="C12" s="32">
        <v>-128</v>
      </c>
      <c r="D12" s="28">
        <v>195</v>
      </c>
      <c r="E12" s="32">
        <v>0</v>
      </c>
      <c r="F12" s="28">
        <v>0</v>
      </c>
      <c r="G12" s="32">
        <v>1167</v>
      </c>
      <c r="H12" s="28">
        <v>58</v>
      </c>
      <c r="I12" s="32">
        <v>0</v>
      </c>
      <c r="J12" s="28">
        <v>0</v>
      </c>
      <c r="K12" s="32">
        <v>1039</v>
      </c>
      <c r="L12" s="63">
        <v>253</v>
      </c>
    </row>
    <row r="13" spans="1:12" ht="30" x14ac:dyDescent="0.15">
      <c r="A13" s="61" t="s">
        <v>87</v>
      </c>
      <c r="B13" s="21" t="s">
        <v>94</v>
      </c>
      <c r="C13" s="33">
        <v>778</v>
      </c>
      <c r="D13" s="27">
        <v>436</v>
      </c>
      <c r="E13" s="33">
        <v>465</v>
      </c>
      <c r="F13" s="27">
        <v>252</v>
      </c>
      <c r="G13" s="33">
        <v>-364</v>
      </c>
      <c r="H13" s="27">
        <v>-336</v>
      </c>
      <c r="I13" s="33">
        <v>-36</v>
      </c>
      <c r="J13" s="27">
        <v>-32</v>
      </c>
      <c r="K13" s="33">
        <v>915</v>
      </c>
      <c r="L13" s="64">
        <v>384</v>
      </c>
    </row>
    <row r="14" spans="1:12" ht="30" x14ac:dyDescent="0.15">
      <c r="A14" s="61" t="s">
        <v>87</v>
      </c>
      <c r="B14" s="20" t="s">
        <v>93</v>
      </c>
      <c r="C14" s="32">
        <v>127</v>
      </c>
      <c r="D14" s="28">
        <v>72</v>
      </c>
      <c r="E14" s="32">
        <v>0</v>
      </c>
      <c r="F14" s="28">
        <v>0</v>
      </c>
      <c r="G14" s="32">
        <v>276</v>
      </c>
      <c r="H14" s="28">
        <v>247</v>
      </c>
      <c r="I14" s="32">
        <v>0</v>
      </c>
      <c r="J14" s="28">
        <v>0</v>
      </c>
      <c r="K14" s="32">
        <v>403</v>
      </c>
      <c r="L14" s="63">
        <v>319</v>
      </c>
    </row>
    <row r="15" spans="1:12" ht="45" x14ac:dyDescent="0.15">
      <c r="A15" s="61" t="s">
        <v>87</v>
      </c>
      <c r="B15" s="21" t="s">
        <v>92</v>
      </c>
      <c r="C15" s="33">
        <v>17</v>
      </c>
      <c r="D15" s="27">
        <v>1</v>
      </c>
      <c r="E15" s="33">
        <v>0</v>
      </c>
      <c r="F15" s="27">
        <v>0</v>
      </c>
      <c r="G15" s="33">
        <v>79</v>
      </c>
      <c r="H15" s="27">
        <v>78</v>
      </c>
      <c r="I15" s="33">
        <v>0</v>
      </c>
      <c r="J15" s="27">
        <v>0</v>
      </c>
      <c r="K15" s="33">
        <v>96</v>
      </c>
      <c r="L15" s="64">
        <v>79</v>
      </c>
    </row>
    <row r="16" spans="1:12" ht="30" x14ac:dyDescent="0.15">
      <c r="A16" s="61" t="s">
        <v>87</v>
      </c>
      <c r="B16" s="20" t="s">
        <v>91</v>
      </c>
      <c r="C16" s="32">
        <v>62</v>
      </c>
      <c r="D16" s="28">
        <v>57</v>
      </c>
      <c r="E16" s="32">
        <v>42</v>
      </c>
      <c r="F16" s="28">
        <v>38</v>
      </c>
      <c r="G16" s="32">
        <v>79</v>
      </c>
      <c r="H16" s="28">
        <v>33</v>
      </c>
      <c r="I16" s="32">
        <v>36</v>
      </c>
      <c r="J16" s="28">
        <v>32</v>
      </c>
      <c r="K16" s="32">
        <v>147</v>
      </c>
      <c r="L16" s="63">
        <v>96</v>
      </c>
    </row>
    <row r="17" spans="1:12" ht="45" x14ac:dyDescent="0.15">
      <c r="A17" s="61" t="s">
        <v>87</v>
      </c>
      <c r="B17" s="21" t="s">
        <v>90</v>
      </c>
      <c r="C17" s="33">
        <v>0</v>
      </c>
      <c r="D17" s="27">
        <v>0</v>
      </c>
      <c r="E17" s="33">
        <v>-3</v>
      </c>
      <c r="F17" s="27">
        <v>-10</v>
      </c>
      <c r="G17" s="33">
        <v>-7</v>
      </c>
      <c r="H17" s="27">
        <v>-68</v>
      </c>
      <c r="I17" s="33">
        <v>0</v>
      </c>
      <c r="J17" s="27">
        <v>0</v>
      </c>
      <c r="K17" s="33">
        <v>-10</v>
      </c>
      <c r="L17" s="64">
        <v>-78</v>
      </c>
    </row>
    <row r="18" spans="1:12" ht="60" x14ac:dyDescent="0.15">
      <c r="A18" s="61" t="s">
        <v>87</v>
      </c>
      <c r="B18" s="20" t="s">
        <v>89</v>
      </c>
      <c r="C18" s="32">
        <v>49</v>
      </c>
      <c r="D18" s="28">
        <v>32</v>
      </c>
      <c r="E18" s="32">
        <v>21</v>
      </c>
      <c r="F18" s="28">
        <v>14</v>
      </c>
      <c r="G18" s="32">
        <v>0</v>
      </c>
      <c r="H18" s="28">
        <v>0</v>
      </c>
      <c r="I18" s="32">
        <v>0</v>
      </c>
      <c r="J18" s="32">
        <v>0</v>
      </c>
      <c r="K18" s="32">
        <v>70</v>
      </c>
      <c r="L18" s="63">
        <v>46</v>
      </c>
    </row>
    <row r="19" spans="1:12" ht="15" x14ac:dyDescent="0.15">
      <c r="A19" s="61" t="s">
        <v>87</v>
      </c>
      <c r="B19" s="21" t="s">
        <v>88</v>
      </c>
      <c r="C19" s="33">
        <v>0</v>
      </c>
      <c r="D19" s="27">
        <v>0</v>
      </c>
      <c r="E19" s="33">
        <v>0</v>
      </c>
      <c r="F19" s="27">
        <v>0</v>
      </c>
      <c r="G19" s="33">
        <v>-16</v>
      </c>
      <c r="H19" s="29">
        <v>-2</v>
      </c>
      <c r="I19" s="33">
        <v>0</v>
      </c>
      <c r="J19" s="33">
        <v>0</v>
      </c>
      <c r="K19" s="33">
        <v>-16</v>
      </c>
      <c r="L19" s="64">
        <v>-2</v>
      </c>
    </row>
    <row r="20" spans="1:12" ht="30" x14ac:dyDescent="0.15">
      <c r="A20" s="61" t="s">
        <v>87</v>
      </c>
      <c r="B20" s="20" t="s">
        <v>86</v>
      </c>
      <c r="C20" s="32">
        <v>1033</v>
      </c>
      <c r="D20" s="28">
        <v>598</v>
      </c>
      <c r="E20" s="32">
        <v>525</v>
      </c>
      <c r="F20" s="28">
        <v>294</v>
      </c>
      <c r="G20" s="32">
        <v>47</v>
      </c>
      <c r="H20" s="28">
        <v>-48</v>
      </c>
      <c r="I20" s="32">
        <v>0</v>
      </c>
      <c r="J20" s="32">
        <v>0</v>
      </c>
      <c r="K20" s="32">
        <v>1605</v>
      </c>
      <c r="L20" s="63">
        <v>844</v>
      </c>
    </row>
    <row r="21" spans="1:12" ht="30" x14ac:dyDescent="0.15">
      <c r="A21" s="61" t="s">
        <v>83</v>
      </c>
      <c r="B21" s="14" t="s">
        <v>85</v>
      </c>
      <c r="C21" s="31">
        <v>405</v>
      </c>
      <c r="D21" s="29">
        <v>533</v>
      </c>
      <c r="E21" s="31">
        <v>0</v>
      </c>
      <c r="F21" s="31">
        <v>0</v>
      </c>
      <c r="G21" s="31">
        <v>1567</v>
      </c>
      <c r="H21" s="29">
        <v>400</v>
      </c>
      <c r="I21" s="31">
        <v>0</v>
      </c>
      <c r="J21" s="29">
        <v>0</v>
      </c>
      <c r="K21" s="31">
        <v>1972</v>
      </c>
      <c r="L21" s="62">
        <v>933</v>
      </c>
    </row>
    <row r="22" spans="1:12" ht="30" x14ac:dyDescent="0.15">
      <c r="A22" s="61" t="s">
        <v>83</v>
      </c>
      <c r="B22" s="24" t="s">
        <v>84</v>
      </c>
      <c r="C22" s="34">
        <v>31385</v>
      </c>
      <c r="D22" s="35">
        <v>30352</v>
      </c>
      <c r="E22" s="34">
        <v>6273</v>
      </c>
      <c r="F22" s="35">
        <v>5748</v>
      </c>
      <c r="G22" s="34">
        <v>319</v>
      </c>
      <c r="H22" s="35">
        <v>272</v>
      </c>
      <c r="I22" s="34">
        <v>0</v>
      </c>
      <c r="J22" s="35">
        <v>0</v>
      </c>
      <c r="K22" s="34">
        <v>37977</v>
      </c>
      <c r="L22" s="65">
        <v>36372</v>
      </c>
    </row>
    <row r="23" spans="1:12" ht="30" x14ac:dyDescent="0.15">
      <c r="A23" s="71" t="s">
        <v>83</v>
      </c>
      <c r="B23" s="72" t="s">
        <v>82</v>
      </c>
      <c r="C23" s="73">
        <v>31790</v>
      </c>
      <c r="D23" s="74">
        <v>30885</v>
      </c>
      <c r="E23" s="73">
        <v>6273</v>
      </c>
      <c r="F23" s="74">
        <v>5748</v>
      </c>
      <c r="G23" s="73">
        <v>1886</v>
      </c>
      <c r="H23" s="74">
        <v>672</v>
      </c>
      <c r="I23" s="73">
        <v>0</v>
      </c>
      <c r="J23" s="74">
        <v>0</v>
      </c>
      <c r="K23" s="73">
        <v>39949</v>
      </c>
      <c r="L23" s="75">
        <v>37305</v>
      </c>
    </row>
  </sheetData>
  <mergeCells count="4">
    <mergeCell ref="J1:K1"/>
    <mergeCell ref="A1:G1"/>
    <mergeCell ref="A2:G2"/>
    <mergeCell ref="A3:G3"/>
  </mergeCell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91BBA-CFAB-B949-A4ED-9A5B624FB621}">
  <dimension ref="A1:J22"/>
  <sheetViews>
    <sheetView workbookViewId="0">
      <selection activeCell="E2" sqref="E2"/>
    </sheetView>
  </sheetViews>
  <sheetFormatPr baseColWidth="10" defaultRowHeight="13" x14ac:dyDescent="0.15"/>
  <cols>
    <col min="1" max="1" width="36" bestFit="1" customWidth="1"/>
    <col min="2" max="4" width="12.83203125" bestFit="1" customWidth="1"/>
    <col min="5" max="6" width="13.33203125" bestFit="1" customWidth="1"/>
    <col min="7" max="8" width="10.6640625" bestFit="1" customWidth="1"/>
    <col min="9" max="10" width="13" bestFit="1" customWidth="1"/>
  </cols>
  <sheetData>
    <row r="1" spans="1:10" ht="15" x14ac:dyDescent="0.15">
      <c r="A1" s="25" t="s">
        <v>0</v>
      </c>
      <c r="B1" s="25"/>
      <c r="C1" s="25"/>
      <c r="D1" s="25"/>
      <c r="E1" s="25"/>
      <c r="F1" s="25"/>
      <c r="G1" s="25"/>
      <c r="H1" s="13"/>
      <c r="I1" s="13"/>
      <c r="J1" s="13"/>
    </row>
    <row r="2" spans="1:10" ht="18" customHeight="1" x14ac:dyDescent="0.2">
      <c r="A2" s="94" t="s">
        <v>146</v>
      </c>
      <c r="B2" s="93"/>
      <c r="C2" s="93"/>
      <c r="D2" s="93"/>
      <c r="E2" s="93"/>
      <c r="F2" s="93"/>
      <c r="G2" s="93"/>
      <c r="H2" s="93"/>
      <c r="J2" s="26" t="s">
        <v>145</v>
      </c>
    </row>
    <row r="3" spans="1:10" x14ac:dyDescent="0.15">
      <c r="A3" s="95" t="s">
        <v>79</v>
      </c>
      <c r="B3" s="91"/>
      <c r="C3" s="91"/>
      <c r="D3" s="91"/>
      <c r="E3" s="91"/>
      <c r="F3" s="91"/>
      <c r="G3" s="13"/>
      <c r="H3" s="13"/>
      <c r="I3" s="13"/>
      <c r="J3" s="13"/>
    </row>
    <row r="4" spans="1:10" ht="13" customHeight="1" x14ac:dyDescent="0.15">
      <c r="A4" s="92" t="s">
        <v>144</v>
      </c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15">
      <c r="A5" s="13"/>
      <c r="B5" s="13"/>
      <c r="C5" s="13"/>
      <c r="D5" s="13"/>
      <c r="E5" s="13"/>
      <c r="F5" s="13"/>
      <c r="G5" s="13"/>
      <c r="H5" s="13"/>
      <c r="I5" s="13"/>
      <c r="J5" s="13"/>
    </row>
    <row r="6" spans="1:10" x14ac:dyDescent="0.15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0" ht="60" x14ac:dyDescent="0.15">
      <c r="A7" s="76" t="s">
        <v>143</v>
      </c>
      <c r="B7" s="77" t="s">
        <v>142</v>
      </c>
      <c r="C7" s="77" t="s">
        <v>141</v>
      </c>
      <c r="D7" s="77" t="s">
        <v>140</v>
      </c>
      <c r="E7" s="77" t="s">
        <v>139</v>
      </c>
      <c r="F7" s="77" t="s">
        <v>138</v>
      </c>
      <c r="G7" s="77" t="s">
        <v>107</v>
      </c>
      <c r="H7" s="77" t="s">
        <v>106</v>
      </c>
      <c r="I7" s="77" t="s">
        <v>137</v>
      </c>
      <c r="J7" s="78" t="s">
        <v>136</v>
      </c>
    </row>
    <row r="8" spans="1:10" ht="90" x14ac:dyDescent="0.15">
      <c r="A8" s="61" t="s">
        <v>132</v>
      </c>
      <c r="B8" s="21" t="s">
        <v>135</v>
      </c>
      <c r="C8" s="27">
        <v>5330</v>
      </c>
      <c r="D8" s="27">
        <v>5598</v>
      </c>
      <c r="E8" s="27">
        <v>2676</v>
      </c>
      <c r="F8" s="27">
        <v>2069</v>
      </c>
      <c r="G8" s="27">
        <v>401</v>
      </c>
      <c r="H8" s="27">
        <v>355</v>
      </c>
      <c r="I8" s="27">
        <v>8407</v>
      </c>
      <c r="J8" s="64">
        <v>8022</v>
      </c>
    </row>
    <row r="9" spans="1:10" ht="15" x14ac:dyDescent="0.15">
      <c r="A9" s="61" t="s">
        <v>132</v>
      </c>
      <c r="B9" s="20" t="s">
        <v>134</v>
      </c>
      <c r="C9" s="28">
        <v>0</v>
      </c>
      <c r="D9" s="28">
        <v>275</v>
      </c>
      <c r="E9" s="28">
        <v>0</v>
      </c>
      <c r="F9" s="28">
        <v>0</v>
      </c>
      <c r="G9" s="28">
        <v>1475</v>
      </c>
      <c r="H9" s="28">
        <v>333</v>
      </c>
      <c r="I9" s="28">
        <v>1475</v>
      </c>
      <c r="J9" s="63">
        <v>608</v>
      </c>
    </row>
    <row r="10" spans="1:10" ht="60" x14ac:dyDescent="0.15">
      <c r="A10" s="61" t="s">
        <v>132</v>
      </c>
      <c r="B10" s="14" t="s">
        <v>133</v>
      </c>
      <c r="C10" s="29">
        <v>11057</v>
      </c>
      <c r="D10" s="29">
        <v>11049</v>
      </c>
      <c r="E10" s="29">
        <v>20758</v>
      </c>
      <c r="F10" s="29">
        <v>19884</v>
      </c>
      <c r="G10" s="29">
        <v>749</v>
      </c>
      <c r="H10" s="29">
        <v>743</v>
      </c>
      <c r="I10" s="29">
        <v>32564</v>
      </c>
      <c r="J10" s="62">
        <v>31676</v>
      </c>
    </row>
    <row r="11" spans="1:10" ht="45" x14ac:dyDescent="0.15">
      <c r="A11" s="61" t="s">
        <v>132</v>
      </c>
      <c r="B11" s="20" t="s">
        <v>131</v>
      </c>
      <c r="C11" s="28">
        <v>16387</v>
      </c>
      <c r="D11" s="28">
        <v>16922</v>
      </c>
      <c r="E11" s="28">
        <v>23434</v>
      </c>
      <c r="F11" s="28">
        <v>21953</v>
      </c>
      <c r="G11" s="28">
        <v>2625</v>
      </c>
      <c r="H11" s="28">
        <v>1431</v>
      </c>
      <c r="I11" s="28">
        <v>42446</v>
      </c>
      <c r="J11" s="63">
        <v>40306</v>
      </c>
    </row>
    <row r="12" spans="1:10" ht="60" x14ac:dyDescent="0.15">
      <c r="A12" s="61" t="s">
        <v>123</v>
      </c>
      <c r="B12" s="30" t="s">
        <v>130</v>
      </c>
      <c r="C12" s="29">
        <v>11356</v>
      </c>
      <c r="D12" s="29">
        <v>11706</v>
      </c>
      <c r="E12" s="29">
        <v>21337</v>
      </c>
      <c r="F12" s="29">
        <v>20516</v>
      </c>
      <c r="G12" s="29">
        <v>1068</v>
      </c>
      <c r="H12" s="29">
        <v>1053</v>
      </c>
      <c r="I12" s="29">
        <v>33761</v>
      </c>
      <c r="J12" s="62">
        <v>33275</v>
      </c>
    </row>
    <row r="13" spans="1:10" ht="45" x14ac:dyDescent="0.15">
      <c r="A13" s="61" t="s">
        <v>123</v>
      </c>
      <c r="B13" s="20" t="s">
        <v>129</v>
      </c>
      <c r="C13" s="20"/>
      <c r="D13" s="20"/>
      <c r="E13" s="20"/>
      <c r="F13" s="20"/>
      <c r="G13" s="20"/>
      <c r="H13" s="20"/>
      <c r="I13" s="20"/>
      <c r="J13" s="52"/>
    </row>
    <row r="14" spans="1:10" ht="60" x14ac:dyDescent="0.15">
      <c r="A14" s="61" t="s">
        <v>123</v>
      </c>
      <c r="B14" s="20" t="s">
        <v>128</v>
      </c>
      <c r="C14" s="28">
        <v>4504</v>
      </c>
      <c r="D14" s="28">
        <v>4611</v>
      </c>
      <c r="E14" s="28">
        <v>1177</v>
      </c>
      <c r="F14" s="28">
        <v>1004</v>
      </c>
      <c r="G14" s="28">
        <v>174</v>
      </c>
      <c r="H14" s="28">
        <v>164</v>
      </c>
      <c r="I14" s="28">
        <v>5855</v>
      </c>
      <c r="J14" s="63">
        <v>5779</v>
      </c>
    </row>
    <row r="15" spans="1:10" ht="60" x14ac:dyDescent="0.15">
      <c r="A15" s="61" t="s">
        <v>123</v>
      </c>
      <c r="B15" s="30" t="s">
        <v>127</v>
      </c>
      <c r="C15" s="29">
        <v>527</v>
      </c>
      <c r="D15" s="29">
        <v>604</v>
      </c>
      <c r="E15" s="29">
        <v>920</v>
      </c>
      <c r="F15" s="29">
        <v>433</v>
      </c>
      <c r="G15" s="29">
        <v>1338</v>
      </c>
      <c r="H15" s="29">
        <v>168</v>
      </c>
      <c r="I15" s="29">
        <v>2785</v>
      </c>
      <c r="J15" s="62">
        <v>1205</v>
      </c>
    </row>
    <row r="16" spans="1:10" ht="60" x14ac:dyDescent="0.15">
      <c r="A16" s="61" t="s">
        <v>123</v>
      </c>
      <c r="B16" s="20" t="s">
        <v>126</v>
      </c>
      <c r="C16" s="28">
        <v>5031</v>
      </c>
      <c r="D16" s="28">
        <v>5215</v>
      </c>
      <c r="E16" s="28">
        <v>2097</v>
      </c>
      <c r="F16" s="28">
        <v>1437</v>
      </c>
      <c r="G16" s="28">
        <v>1512</v>
      </c>
      <c r="H16" s="28">
        <v>332</v>
      </c>
      <c r="I16" s="28">
        <v>8640</v>
      </c>
      <c r="J16" s="63">
        <v>6984</v>
      </c>
    </row>
    <row r="17" spans="1:10" ht="60" x14ac:dyDescent="0.15">
      <c r="A17" s="61" t="s">
        <v>123</v>
      </c>
      <c r="B17" s="30" t="s">
        <v>125</v>
      </c>
      <c r="C17" s="29">
        <v>0</v>
      </c>
      <c r="D17" s="29">
        <v>1</v>
      </c>
      <c r="E17" s="29">
        <v>0</v>
      </c>
      <c r="F17" s="29">
        <v>0</v>
      </c>
      <c r="G17" s="29">
        <v>45</v>
      </c>
      <c r="H17" s="29">
        <v>46</v>
      </c>
      <c r="I17" s="29">
        <v>45</v>
      </c>
      <c r="J17" s="62">
        <v>47</v>
      </c>
    </row>
    <row r="18" spans="1:10" ht="60" x14ac:dyDescent="0.15">
      <c r="A18" s="61" t="s">
        <v>123</v>
      </c>
      <c r="B18" s="20" t="s">
        <v>124</v>
      </c>
      <c r="C18" s="28">
        <v>5031</v>
      </c>
      <c r="D18" s="28">
        <v>5216</v>
      </c>
      <c r="E18" s="28">
        <v>2097</v>
      </c>
      <c r="F18" s="28">
        <v>1437</v>
      </c>
      <c r="G18" s="28">
        <v>1557</v>
      </c>
      <c r="H18" s="28">
        <v>378</v>
      </c>
      <c r="I18" s="28">
        <v>8685</v>
      </c>
      <c r="J18" s="63">
        <v>7031</v>
      </c>
    </row>
    <row r="19" spans="1:10" ht="45" x14ac:dyDescent="0.15">
      <c r="A19" s="61" t="s">
        <v>123</v>
      </c>
      <c r="B19" s="30" t="s">
        <v>122</v>
      </c>
      <c r="C19" s="29">
        <v>16387</v>
      </c>
      <c r="D19" s="29">
        <v>16922</v>
      </c>
      <c r="E19" s="29">
        <v>23434</v>
      </c>
      <c r="F19" s="29">
        <v>21953</v>
      </c>
      <c r="G19" s="29">
        <v>2625</v>
      </c>
      <c r="H19" s="29">
        <v>1431</v>
      </c>
      <c r="I19" s="29">
        <v>42446</v>
      </c>
      <c r="J19" s="62">
        <v>40306</v>
      </c>
    </row>
    <row r="20" spans="1:10" ht="75" x14ac:dyDescent="0.15">
      <c r="A20" s="61" t="s">
        <v>119</v>
      </c>
      <c r="B20" s="30" t="s">
        <v>121</v>
      </c>
      <c r="C20" s="29">
        <v>-965</v>
      </c>
      <c r="D20" s="29">
        <v>-316</v>
      </c>
      <c r="E20" s="29">
        <v>-517</v>
      </c>
      <c r="F20" s="29">
        <v>-134</v>
      </c>
      <c r="G20" s="29">
        <v>286</v>
      </c>
      <c r="H20" s="29">
        <v>252</v>
      </c>
      <c r="I20" s="29">
        <v>-1196</v>
      </c>
      <c r="J20" s="62">
        <v>-198</v>
      </c>
    </row>
    <row r="21" spans="1:10" ht="45" x14ac:dyDescent="0.15">
      <c r="A21" s="61" t="s">
        <v>119</v>
      </c>
      <c r="B21" s="20" t="s">
        <v>120</v>
      </c>
      <c r="C21" s="28">
        <v>0</v>
      </c>
      <c r="D21" s="28">
        <v>0</v>
      </c>
      <c r="E21" s="28">
        <v>0</v>
      </c>
      <c r="F21" s="28">
        <v>0</v>
      </c>
      <c r="G21" s="28">
        <v>-74</v>
      </c>
      <c r="H21" s="28">
        <v>-67</v>
      </c>
      <c r="I21" s="28">
        <v>-74</v>
      </c>
      <c r="J21" s="63">
        <v>-67</v>
      </c>
    </row>
    <row r="22" spans="1:10" ht="30" x14ac:dyDescent="0.15">
      <c r="A22" s="71" t="s">
        <v>119</v>
      </c>
      <c r="B22" s="79" t="s">
        <v>147</v>
      </c>
      <c r="C22" s="80">
        <v>-965</v>
      </c>
      <c r="D22" s="80">
        <v>-316</v>
      </c>
      <c r="E22" s="80">
        <v>-517</v>
      </c>
      <c r="F22" s="80">
        <v>-134</v>
      </c>
      <c r="G22" s="80">
        <v>212</v>
      </c>
      <c r="H22" s="80">
        <v>185</v>
      </c>
      <c r="I22" s="80">
        <v>-1270</v>
      </c>
      <c r="J22" s="81">
        <v>-265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Balance Sheets pg. 104-106</vt:lpstr>
      <vt:lpstr>Net Costs pg. 107</vt:lpstr>
      <vt:lpstr>Net Position pg. 108</vt:lpstr>
      <vt:lpstr>Budgetary Resources pg. 109</vt:lpstr>
    </vt:vector>
  </TitlesOfParts>
  <Company>Workiva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Workiva</dc:creator>
  <cp:keywords>wDesk</cp:keywords>
  <dc:description/>
  <cp:lastModifiedBy>Microsoft Office User</cp:lastModifiedBy>
  <cp:revision>2</cp:revision>
  <dcterms:created xsi:type="dcterms:W3CDTF">2021-11-30T13:46:40Z</dcterms:created>
  <dcterms:modified xsi:type="dcterms:W3CDTF">2021-12-03T19:04:35Z</dcterms:modified>
</cp:coreProperties>
</file>